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J:\_Consolidation team\Quarter Statements 2024\Q2\5. Financial statements\FS Web\"/>
    </mc:Choice>
  </mc:AlternateContent>
  <xr:revisionPtr revIDLastSave="0" documentId="13_ncr:1_{0640BB1E-9BC6-42FF-90A6-170100A602E2}" xr6:coauthVersionLast="47" xr6:coauthVersionMax="47" xr10:uidLastSave="{00000000-0000-0000-0000-000000000000}"/>
  <bookViews>
    <workbookView xWindow="-28920" yWindow="-120" windowWidth="29040" windowHeight="15840" tabRatio="847" activeTab="1" xr2:uid="{00000000-000D-0000-FFFF-FFFF00000000}"/>
  </bookViews>
  <sheets>
    <sheet name="P&amp;L" sheetId="2" r:id="rId1"/>
    <sheet name="Comprehensive Income" sheetId="3" r:id="rId2"/>
    <sheet name="Balance Sheet" sheetId="4" r:id="rId3"/>
    <sheet name="Changes in equity" sheetId="7" r:id="rId4"/>
    <sheet name="Cash Flow" sheetId="1" r:id="rId5"/>
  </sheets>
  <definedNames>
    <definedName name="_Fill" hidden="1">#REF!</definedName>
    <definedName name="_Key1" hidden="1">#REF!</definedName>
    <definedName name="_Order1" hidden="1">255</definedName>
    <definedName name="_Sort" hidden="1">#REF!</definedName>
    <definedName name="BAG_BC" hidden="1">#N/A</definedName>
    <definedName name="e" hidden="1">#N/A</definedName>
    <definedName name="mol" localSheetId="3" hidden="1">Main.SAPF4Help()</definedName>
    <definedName name="mol" hidden="1">Main.SAPF4Help()</definedName>
    <definedName name="_xlnm.Print_Area" localSheetId="2">'Balance Sheet'!$A$1:$G$43</definedName>
    <definedName name="_xlnm.Print_Area" localSheetId="4">'Cash Flow'!$A$1:$K$55</definedName>
    <definedName name="_xlnm.Print_Area" localSheetId="3">'Changes in equity'!$A$1:$W$36</definedName>
    <definedName name="_xlnm.Print_Area" localSheetId="1">'Comprehensive Income'!$A$1:$J$33</definedName>
    <definedName name="_xlnm.Print_Area" localSheetId="0">'P&amp;L'!$A$1:$L$38</definedName>
    <definedName name="_xlnm.Print_Area">#REF!</definedName>
    <definedName name="SAPFuncF4Help" localSheetId="3" hidden="1">Main.SAPF4Help()</definedName>
    <definedName name="SAPFuncF4Help" hidden="1">Main.SAPF4Help()</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17" i="7" l="1"/>
  <c r="V16" i="7"/>
  <c r="I30" i="3"/>
  <c r="G30" i="3"/>
  <c r="C30" i="3"/>
  <c r="E30" i="3"/>
  <c r="K31" i="2"/>
  <c r="I31" i="2"/>
  <c r="G31" i="2"/>
  <c r="E31" i="2"/>
  <c r="K30" i="2"/>
  <c r="I30" i="2"/>
  <c r="G30" i="2"/>
  <c r="E30" i="2"/>
  <c r="V10" i="7"/>
  <c r="E41" i="1"/>
  <c r="G41" i="1"/>
  <c r="I41" i="1"/>
  <c r="V28" i="7"/>
  <c r="V29" i="7"/>
  <c r="V30" i="7"/>
  <c r="E10" i="2"/>
  <c r="I10" i="2"/>
  <c r="E17" i="2" l="1"/>
  <c r="E20" i="2" s="1"/>
  <c r="E22" i="2" s="1"/>
  <c r="E24" i="2" s="1"/>
  <c r="I17" i="2"/>
  <c r="D15" i="4" l="1"/>
  <c r="V21" i="7" l="1"/>
  <c r="F17" i="1"/>
  <c r="I20" i="2" l="1"/>
  <c r="I22" i="2" s="1"/>
  <c r="I24" i="2" s="1"/>
  <c r="K10" i="2" l="1"/>
  <c r="K17" i="2" s="1"/>
  <c r="K20" i="2" s="1"/>
  <c r="K22" i="2" s="1"/>
  <c r="K24" i="2" s="1"/>
  <c r="G10" i="2" l="1"/>
  <c r="G17" i="2" s="1"/>
  <c r="G20" i="2" s="1"/>
  <c r="G22" i="2" s="1"/>
  <c r="G24" i="2" s="1"/>
  <c r="V27" i="7" l="1"/>
  <c r="V31" i="7" l="1"/>
  <c r="V26" i="7"/>
  <c r="V24" i="7"/>
  <c r="V23" i="7"/>
  <c r="V18" i="7"/>
  <c r="V15" i="7"/>
  <c r="V13" i="7"/>
  <c r="V12" i="7"/>
  <c r="V25" i="7" l="1"/>
  <c r="I15" i="3"/>
  <c r="I25" i="3" s="1"/>
  <c r="I26" i="3" s="1"/>
  <c r="G15" i="3"/>
  <c r="G25" i="3" s="1"/>
  <c r="G26" i="3" s="1"/>
  <c r="J37" i="1" l="1"/>
  <c r="H37" i="1"/>
  <c r="F37" i="1"/>
  <c r="D37" i="1"/>
  <c r="D39" i="1" s="1"/>
  <c r="J25" i="1"/>
  <c r="J27" i="1" s="1"/>
  <c r="H25" i="1"/>
  <c r="H27" i="1" s="1"/>
  <c r="J17" i="1"/>
  <c r="H17" i="1"/>
  <c r="V32" i="7"/>
  <c r="T25" i="7"/>
  <c r="T32" i="7" s="1"/>
  <c r="R25" i="7"/>
  <c r="R32" i="7" s="1"/>
  <c r="P25" i="7"/>
  <c r="P32" i="7" s="1"/>
  <c r="N25" i="7"/>
  <c r="N32" i="7" s="1"/>
  <c r="L25" i="7"/>
  <c r="L32" i="7" s="1"/>
  <c r="J25" i="7"/>
  <c r="J32" i="7" s="1"/>
  <c r="H25" i="7"/>
  <c r="H32" i="7" s="1"/>
  <c r="F25" i="7"/>
  <c r="F32" i="7" s="1"/>
  <c r="D25" i="7"/>
  <c r="D32" i="7" s="1"/>
  <c r="V14" i="7"/>
  <c r="V19" i="7" s="1"/>
  <c r="T14" i="7"/>
  <c r="T19" i="7" s="1"/>
  <c r="R14" i="7"/>
  <c r="R19" i="7" s="1"/>
  <c r="P14" i="7"/>
  <c r="P19" i="7" s="1"/>
  <c r="N14" i="7"/>
  <c r="N19" i="7" s="1"/>
  <c r="L14" i="7"/>
  <c r="L19" i="7" s="1"/>
  <c r="J14" i="7"/>
  <c r="J19" i="7" s="1"/>
  <c r="H14" i="7"/>
  <c r="H19" i="7" s="1"/>
  <c r="F14" i="7"/>
  <c r="F19" i="7" s="1"/>
  <c r="D14" i="7"/>
  <c r="D19" i="7" s="1"/>
  <c r="D25" i="1"/>
  <c r="D27" i="1" s="1"/>
  <c r="D17" i="1"/>
  <c r="D36" i="4"/>
  <c r="D29" i="4"/>
  <c r="D21" i="4"/>
  <c r="D22" i="4" s="1"/>
  <c r="F15" i="4"/>
  <c r="C15" i="3"/>
  <c r="C25" i="3" s="1"/>
  <c r="H41" i="1" l="1"/>
  <c r="J19" i="1"/>
  <c r="J41" i="1"/>
  <c r="J43" i="1" s="1"/>
  <c r="D41" i="1"/>
  <c r="D43" i="1" s="1"/>
  <c r="H19" i="1"/>
  <c r="D19" i="1"/>
  <c r="J39" i="1"/>
  <c r="H39" i="1"/>
  <c r="H43" i="1"/>
  <c r="D37" i="4"/>
  <c r="D40" i="4" s="1"/>
  <c r="C26" i="3"/>
  <c r="F36" i="4"/>
  <c r="F29" i="4"/>
  <c r="F21" i="4"/>
  <c r="F22" i="4" s="1"/>
  <c r="F37" i="4" l="1"/>
  <c r="F40" i="4" s="1"/>
  <c r="E15" i="3" l="1"/>
  <c r="E25" i="3" s="1"/>
  <c r="E26" i="3" l="1"/>
  <c r="F19" i="1" l="1"/>
  <c r="F39" i="1" l="1"/>
  <c r="F25" i="1"/>
  <c r="F41" i="1" s="1"/>
  <c r="F27" i="1" l="1"/>
  <c r="F43" i="1"/>
</calcChain>
</file>

<file path=xl/sharedStrings.xml><?xml version="1.0" encoding="utf-8"?>
<sst xmlns="http://schemas.openxmlformats.org/spreadsheetml/2006/main" count="216" uniqueCount="165">
  <si>
    <t>BOMBARDIER INC.</t>
  </si>
  <si>
    <t>CONSOLIDATED STATEMENTS OF CASH FLOWS</t>
  </si>
  <si>
    <t>(in millions of U.S. dollars)</t>
  </si>
  <si>
    <t>Notes</t>
  </si>
  <si>
    <t>Operating activities</t>
  </si>
  <si>
    <t>Non-cash items</t>
  </si>
  <si>
    <t>Deferred income taxes</t>
  </si>
  <si>
    <t>Net change in non-cash balances</t>
  </si>
  <si>
    <t>Investing activities</t>
  </si>
  <si>
    <t>Additions to PP&amp;E and intangible assets</t>
  </si>
  <si>
    <t>Other</t>
  </si>
  <si>
    <t>Financing activities</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</si>
  <si>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</si>
  <si>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</si>
  <si>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</si>
  <si>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</si>
  <si>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</si>
  <si>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</si>
  <si>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</si>
  <si>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</si>
  <si>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</si>
  <si>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</si>
  <si>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</si>
  <si>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</si>
  <si>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EBIT</t>
  </si>
  <si>
    <t>Financing expense</t>
  </si>
  <si>
    <t>Financing income</t>
  </si>
  <si>
    <t>EBT</t>
  </si>
  <si>
    <t>CONSOLIDATED STATEMENTS OF COMPREHENSIVE INCOME</t>
  </si>
  <si>
    <t>OCI</t>
  </si>
  <si>
    <t>Items that may be reclassified to net income</t>
  </si>
  <si>
    <t>CCTD</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</si>
  <si>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</si>
  <si>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</si>
  <si>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</si>
  <si>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</si>
  <si>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</si>
  <si>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</si>
  <si>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</si>
  <si>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</si>
  <si>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</si>
  <si>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</si>
  <si>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</si>
  <si>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</si>
  <si>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</si>
  <si>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</si>
  <si>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Non-current assets</t>
  </si>
  <si>
    <t>Liabilities</t>
  </si>
  <si>
    <t>Trade and other payables</t>
  </si>
  <si>
    <t>Provisions</t>
  </si>
  <si>
    <t>Current liabilities</t>
  </si>
  <si>
    <t>Long-term debt</t>
  </si>
  <si>
    <t>Non-current liabilities</t>
  </si>
  <si>
    <t>Attributable to equity holders of Bombardier Inc.</t>
  </si>
  <si>
    <t>Commitments and contingencies</t>
  </si>
  <si>
    <t>CONSOLIDATED STATEMENTS OF CHANGES IN EQUITY</t>
  </si>
  <si>
    <t>Share capital</t>
  </si>
  <si>
    <t>Accumulated OCI</t>
  </si>
  <si>
    <t>Contributed surplus</t>
  </si>
  <si>
    <t>Cash flow hedges</t>
  </si>
  <si>
    <t>(Unaudited)</t>
  </si>
  <si>
    <t>The notes are an integral part of these interim consolidated financial statements.</t>
  </si>
  <si>
    <t>Equity (deficit)</t>
  </si>
  <si>
    <t>Contract assets</t>
  </si>
  <si>
    <t>Contract liabilities</t>
  </si>
  <si>
    <t xml:space="preserve">Share-based expense </t>
  </si>
  <si>
    <t>FVOCI equity instruments</t>
  </si>
  <si>
    <t>FVOCI</t>
  </si>
  <si>
    <t>Dividends paid - Preferred shares</t>
  </si>
  <si>
    <t>Supplemental information</t>
  </si>
  <si>
    <t>Total equity (deficit)</t>
  </si>
  <si>
    <t>Net income (loss)</t>
  </si>
  <si>
    <t>Other financial liabilities</t>
  </si>
  <si>
    <t>Other liabilities</t>
  </si>
  <si>
    <t>Cash flows from operating activities - total</t>
  </si>
  <si>
    <t>Cash flows from operating activities - continuing operations</t>
  </si>
  <si>
    <t xml:space="preserve">Cash flows from investing activities - total </t>
  </si>
  <si>
    <t>Cash flows from investing activities - continuing operations</t>
  </si>
  <si>
    <t>Cash flows from financing activities - total</t>
  </si>
  <si>
    <t>Cash flows from financing activities - continuing operations</t>
  </si>
  <si>
    <t>Total comprehensive income (loss)</t>
  </si>
  <si>
    <r>
      <t>Amortization</t>
    </r>
    <r>
      <rPr>
        <vertAlign val="superscript"/>
        <sz val="9"/>
        <color rgb="FF000000"/>
        <rFont val="Arial"/>
        <family val="2"/>
      </rPr>
      <t>(2)</t>
    </r>
  </si>
  <si>
    <r>
      <t>Cash flows from operating activities - discontinued operations</t>
    </r>
    <r>
      <rPr>
        <vertAlign val="superscript"/>
        <sz val="9"/>
        <color rgb="FF000000"/>
        <rFont val="Arial"/>
        <family val="2"/>
      </rPr>
      <t>(1)</t>
    </r>
  </si>
  <si>
    <t>Changes to restricted cash</t>
  </si>
  <si>
    <r>
      <t>Cash flows from investing activities - discontinued operations</t>
    </r>
    <r>
      <rPr>
        <vertAlign val="superscript"/>
        <sz val="9"/>
        <color rgb="FF000000"/>
        <rFont val="Arial"/>
        <family val="2"/>
      </rPr>
      <t>(1)</t>
    </r>
  </si>
  <si>
    <r>
      <t>Payment of lease liabilities</t>
    </r>
    <r>
      <rPr>
        <vertAlign val="superscript"/>
        <sz val="9"/>
        <color rgb="FF000000"/>
        <rFont val="Arial"/>
        <family val="2"/>
      </rPr>
      <t>(3)</t>
    </r>
  </si>
  <si>
    <r>
      <t>Cash flows from financing activities - discontinued operations</t>
    </r>
    <r>
      <rPr>
        <vertAlign val="superscript"/>
        <sz val="9"/>
        <color rgb="FF000000"/>
        <rFont val="Arial"/>
        <family val="2"/>
      </rPr>
      <t>(1)</t>
    </r>
  </si>
  <si>
    <t>Cash and cash equivalents at end of period</t>
  </si>
  <si>
    <t>Net income (loss) from continuing operations</t>
  </si>
  <si>
    <t>Net gain (loss) on derivative financial instruments</t>
  </si>
  <si>
    <t>Net proceeds from issuance of long-term debt</t>
  </si>
  <si>
    <t xml:space="preserve">For the six-month periods ended </t>
  </si>
  <si>
    <t xml:space="preserve"> </t>
  </si>
  <si>
    <t>Income taxes (recovery)</t>
  </si>
  <si>
    <t>EPS (in dollars)</t>
  </si>
  <si>
    <t>As at June 30, 2023</t>
  </si>
  <si>
    <t>Warrants</t>
  </si>
  <si>
    <t>Deferred income taxes (recovery)</t>
  </si>
  <si>
    <t>Cash and cash equivalents at beginning of period</t>
  </si>
  <si>
    <t xml:space="preserve">               </t>
  </si>
  <si>
    <t xml:space="preserve">                    </t>
  </si>
  <si>
    <t>(1)</t>
  </si>
  <si>
    <t>Three-month periods
ended June 30</t>
  </si>
  <si>
    <t>Six-month periods
ended June 30</t>
  </si>
  <si>
    <t>Reclassification to income or to the related non-financial asset</t>
  </si>
  <si>
    <t>FVOCI financial assets</t>
  </si>
  <si>
    <t>Net change in cash flow hedges</t>
  </si>
  <si>
    <t>Net unrealized gain (loss)</t>
  </si>
  <si>
    <t>Net investments in foreign operations</t>
  </si>
  <si>
    <t>Remeasurement of defined benefit plans</t>
  </si>
  <si>
    <t>Common
shares</t>
  </si>
  <si>
    <t>Preferred
shares</t>
  </si>
  <si>
    <t>Remeasurement
gains
(losses)</t>
  </si>
  <si>
    <t>Options exercised</t>
  </si>
  <si>
    <t>Share-based expense</t>
  </si>
  <si>
    <t>Retained earnings 
(deficit)</t>
  </si>
  <si>
    <t>Other
retained earnings
(deficit)</t>
  </si>
  <si>
    <t>Net income</t>
  </si>
  <si>
    <t xml:space="preserve">Sale (purchase) of investments in securities </t>
  </si>
  <si>
    <t>Issuance of Class B shares</t>
  </si>
  <si>
    <r>
      <t>Restructuring charges (reversals)</t>
    </r>
    <r>
      <rPr>
        <vertAlign val="superscript"/>
        <sz val="9"/>
        <color rgb="FF000000"/>
        <rFont val="Arial"/>
        <family val="2"/>
      </rPr>
      <t>(1)(2)</t>
    </r>
  </si>
  <si>
    <r>
      <t>Impairment and program termination (reversals)</t>
    </r>
    <r>
      <rPr>
        <vertAlign val="superscript"/>
        <sz val="9"/>
        <color rgb="FF000000"/>
        <rFont val="Arial"/>
        <family val="2"/>
      </rPr>
      <t>(1)(4)</t>
    </r>
  </si>
  <si>
    <t>Income taxes recovery (expense)</t>
  </si>
  <si>
    <t>As at June 30, 2024</t>
  </si>
  <si>
    <t>As at January 1, 2023</t>
  </si>
  <si>
    <t>As at December 31, 2023</t>
  </si>
  <si>
    <t>Effect of exchange rates on cash and cash equivalents</t>
  </si>
  <si>
    <t>(2)</t>
  </si>
  <si>
    <t>(3)</t>
  </si>
  <si>
    <t>Includes changes in provisions related to past divestitures.</t>
  </si>
  <si>
    <t>Discontinued operations are related to the sale of the Transportation business. The expenses recorded in discontinued operations for the three- and six-month periods ended June 30, 2023 principally relate to change in estimates of a provision for professional fees.</t>
  </si>
  <si>
    <t>(4)</t>
  </si>
  <si>
    <t>(5)</t>
  </si>
  <si>
    <r>
      <t>Shares purchased - PSU/RSU plans</t>
    </r>
    <r>
      <rPr>
        <vertAlign val="superscript"/>
        <sz val="9"/>
        <color rgb="FF000000"/>
        <rFont val="Arial"/>
        <family val="2"/>
      </rPr>
      <t>(1)</t>
    </r>
  </si>
  <si>
    <r>
      <t>Expiration of warrants</t>
    </r>
    <r>
      <rPr>
        <vertAlign val="superscript"/>
        <sz val="9"/>
        <color rgb="FF000000"/>
        <rFont val="Arial"/>
        <family val="2"/>
      </rPr>
      <t>(2)</t>
    </r>
  </si>
  <si>
    <t>Cancellation of Class B shares</t>
  </si>
  <si>
    <t>In February 2023, 4 million of warrants held by CDPQ expired.</t>
  </si>
  <si>
    <t>Impairment charges on intangible assets</t>
  </si>
  <si>
    <t>Purchase of Class B shares held in trust under the PSU and RSU plans</t>
  </si>
  <si>
    <t>Repurchase of Class B shares</t>
  </si>
  <si>
    <t>Special items and certain items of other expense (income) were mainly reclassified to loss (gain) related to disposal of business, impairment and program termination (reversals), and restructuring charges (reversals), for the comparative periods. See Note 20 - Reclassification for more information.</t>
  </si>
  <si>
    <t xml:space="preserve">Includes impairment or reversal of impairment of PP&amp;E and intangible assets, as well as provisions related to program termination or their related reversal, if any. </t>
  </si>
  <si>
    <r>
      <t>Loss (gain) related to disposal of business</t>
    </r>
    <r>
      <rPr>
        <vertAlign val="superscript"/>
        <sz val="9"/>
        <color rgb="FF000000"/>
        <rFont val="Arial"/>
        <family val="2"/>
      </rPr>
      <t>(1)(3)</t>
    </r>
  </si>
  <si>
    <r>
      <t>Other expense (income)</t>
    </r>
    <r>
      <rPr>
        <vertAlign val="superscript"/>
        <sz val="9"/>
        <color rgb="FF000000"/>
        <rFont val="Arial"/>
        <family val="2"/>
      </rPr>
      <t>(1)</t>
    </r>
  </si>
  <si>
    <t>Continuing operations - basic</t>
  </si>
  <si>
    <t>Continuing operations - diluted</t>
  </si>
  <si>
    <t>Total basic</t>
  </si>
  <si>
    <r>
      <t>Net income (loss) from discontinued operations</t>
    </r>
    <r>
      <rPr>
        <vertAlign val="superscript"/>
        <sz val="9"/>
        <color rgb="FF000000"/>
        <rFont val="Arial"/>
        <family val="2"/>
      </rPr>
      <t>(5)</t>
    </r>
  </si>
  <si>
    <t>Net realized gain (loss)</t>
  </si>
  <si>
    <t>Continuing operations</t>
  </si>
  <si>
    <r>
      <t>Discontinued operations</t>
    </r>
    <r>
      <rPr>
        <vertAlign val="superscript"/>
        <sz val="9"/>
        <color rgb="FF000000"/>
        <rFont val="Arial"/>
        <family val="2"/>
      </rPr>
      <t>(1)</t>
    </r>
  </si>
  <si>
    <t>Discontinued operations are related to the sale of the Transportation business. The expenses recorded in discontinued operations for the
three- and six-month periods ended June 30, 2023 principally relate to change in estimates of a provision for professional fees.</t>
  </si>
  <si>
    <t>Dividends - preferred shares, including taxes</t>
  </si>
  <si>
    <t>Net income from continuing operations</t>
  </si>
  <si>
    <t>Losses on repayment of long-term debt</t>
  </si>
  <si>
    <t>Net increase (decrease) in cash and cash equivalents</t>
  </si>
  <si>
    <r>
      <t>Discontinued operations - basic</t>
    </r>
    <r>
      <rPr>
        <vertAlign val="superscript"/>
        <sz val="9"/>
        <color rgb="FF000000"/>
        <rFont val="Arial"/>
        <family val="2"/>
      </rPr>
      <t>(5)</t>
    </r>
  </si>
  <si>
    <r>
      <t>Discontinued operations - diluted</t>
    </r>
    <r>
      <rPr>
        <vertAlign val="superscript"/>
        <sz val="9"/>
        <color rgb="FF000000"/>
        <rFont val="Arial"/>
        <family val="2"/>
      </rPr>
      <t>(5)</t>
    </r>
  </si>
  <si>
    <t>Total diluted</t>
  </si>
  <si>
    <t>Includes severance charges or related reversal, as well as curtailment losses (gains), if any.</t>
  </si>
  <si>
    <t>For the six-month period ended June 30, 2023, the Corporation purchased 0.1 million of Class B shares (subordinate voting) in order to satisfy future obligations under the Corporation’s employee PSU and RSU plans, refer to Note 16 - Share-based plans.</t>
  </si>
  <si>
    <t>Includes $8 million and $17 million representing amortization charge related to right-of-use of assets for the three- and six-month periods ended June 30, 2024 ($7 million and $15 million for the three- and six-month periods ended June 30, 2023).</t>
  </si>
  <si>
    <r>
      <t>Net loss from discontinued operations</t>
    </r>
    <r>
      <rPr>
        <vertAlign val="superscript"/>
        <sz val="9"/>
        <color rgb="FF000000"/>
        <rFont val="Arial"/>
        <family val="2"/>
      </rPr>
      <t>(1)</t>
    </r>
  </si>
  <si>
    <t>Lease payments related to the interest portion, short-term leases, low value assets and variable lease payments not included in lease liabilities are classified as cash outflows from operating activities. The total cash outflows for the three- and six-month periods ended June 30, 2024 amounted to $20 million and $39 million ($23 million and $38 million for the three- and six-month periods ended June 30, 2023).</t>
  </si>
  <si>
    <t>Shares distributed - PSU/RSU plans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</si>
</sst>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_(&quot;$&quot;\ \ * #,##0_);_(&quot;$&quot;* \(#,##0\);_(&quot;$&quot;* &quot;—&quot;_);_(@_)"/>
    <numFmt numFmtId="184" formatCode="_(&quot;$&quot;* #,##0.00_);_(&quot;$&quot;* \(#,##0.00\);_(&quot;$&quot;* 0.00_);_(@_)"/>
    <numFmt numFmtId="185" formatCode="_(&quot;$&quot;* #,##0.0000_);_(&quot;$&quot;* \(#,##0.0000\);_(&quot;$&quot;* 0.00_);_(@_)"/>
  </numFmts>
  <fonts count="78">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b/>
      <sz val="9"/>
      <color rgb="FF000000"/>
      <name val="Arial"/>
      <family val="2"/>
    </font>
    <font>
      <sz val="10"/>
      <color rgb="FF000000"/>
      <name val="Arial"/>
      <family val="2"/>
    </font>
    <font>
      <sz val="9"/>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7"/>
      <color indexed="9"/>
      <name val="Palatino"/>
    </font>
    <font>
      <vertAlign val="superscript"/>
      <sz val="8"/>
      <name val="Arial"/>
      <family val="2"/>
    </font>
    <font>
      <b/>
      <sz val="6"/>
      <color rgb="FF000000"/>
      <name val="Arial"/>
      <family val="2"/>
    </font>
    <font>
      <vertAlign val="superscript"/>
      <sz val="9"/>
      <color rgb="FF000000"/>
      <name val="Arial"/>
      <family val="2"/>
    </font>
    <font>
      <vertAlign val="superscript"/>
      <sz val="9"/>
      <color rgb="FF000000"/>
      <name val="Times New Roman"/>
      <family val="1"/>
    </font>
    <font>
      <sz val="9"/>
      <color rgb="FF00B050"/>
      <name val="Arial"/>
      <family val="2"/>
    </font>
    <font>
      <sz val="10"/>
      <color rgb="FF00B050"/>
      <name val="Times New Roman"/>
      <family val="1"/>
    </font>
    <font>
      <sz val="10"/>
      <color rgb="FF7030A0"/>
      <name val="Arial"/>
      <family val="2"/>
    </font>
    <font>
      <b/>
      <sz val="10"/>
      <color rgb="FF7030A0"/>
      <name val="Arial"/>
      <family val="2"/>
    </font>
    <font>
      <sz val="10"/>
      <color rgb="FFFF0000"/>
      <name val="Times New Roman"/>
      <family val="1"/>
    </font>
    <font>
      <sz val="10"/>
      <color rgb="FF7030A0"/>
      <name val="Times New Roman"/>
      <family val="1"/>
    </font>
    <font>
      <sz val="9"/>
      <color rgb="FF7030A0"/>
      <name val="Arial"/>
      <family val="2"/>
    </font>
    <font>
      <sz val="9"/>
      <color rgb="FF000000"/>
      <name val="Times New Roman"/>
      <family val="1"/>
    </font>
    <font>
      <sz val="9"/>
      <color rgb="FF00B050"/>
      <name val="Times New Roman"/>
      <family val="1"/>
    </font>
    <font>
      <sz val="9"/>
      <color rgb="FF7030A0"/>
      <name val="Times New Roman"/>
      <family val="1"/>
    </font>
    <font>
      <sz val="10"/>
      <color rgb="FF000000"/>
      <name val="Times New Roman"/>
      <family val="1"/>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9">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
      <left/>
      <right/>
      <top style="thin">
        <color indexed="64"/>
      </top>
      <bottom style="thick">
        <color indexed="64"/>
      </bottom>
      <diagonal/>
    </border>
    <border>
      <left/>
      <right/>
      <top style="thick">
        <color indexed="64"/>
      </top>
      <bottom style="thick">
        <color indexed="64"/>
      </bottom>
      <diagonal/>
    </border>
    <border>
      <left/>
      <right/>
      <top/>
      <bottom style="thick">
        <color indexed="64"/>
      </bottom>
      <diagonal/>
    </border>
  </borders>
  <cellStyleXfs count="638">
    <xf numFmtId="0" fontId="0" fillId="0" borderId="0"/>
    <xf numFmtId="0" fontId="11" fillId="0" borderId="0"/>
    <xf numFmtId="0" fontId="22" fillId="0" borderId="0">
      <alignment vertical="top"/>
    </xf>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3" borderId="0" applyNumberFormat="0" applyBorder="0" applyAlignment="0" applyProtection="0"/>
    <xf numFmtId="0" fontId="54" fillId="0" borderId="0" applyNumberFormat="0" applyFill="0" applyBorder="0" applyAlignment="0" applyProtection="0"/>
    <xf numFmtId="0" fontId="40" fillId="14" borderId="0" applyNumberFormat="0" applyBorder="0" applyAlignment="0" applyProtection="0"/>
    <xf numFmtId="37" fontId="26" fillId="0" borderId="0" applyFont="0" applyBorder="0" applyAlignment="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41" fillId="15" borderId="6" applyNumberFormat="0" applyAlignment="0" applyProtection="0"/>
    <xf numFmtId="0" fontId="41" fillId="15" borderId="6" applyNumberFormat="0" applyAlignment="0" applyProtection="0"/>
    <xf numFmtId="172" fontId="29" fillId="0" borderId="0" applyFont="0" applyFill="0" applyBorder="0" applyAlignment="0" applyProtection="0"/>
    <xf numFmtId="173" fontId="29" fillId="0" borderId="0" applyFont="0" applyFill="0" applyBorder="0" applyAlignment="0" applyProtection="0"/>
    <xf numFmtId="0" fontId="49" fillId="0" borderId="7" applyNumberFormat="0" applyFill="0" applyAlignment="0" applyProtection="0"/>
    <xf numFmtId="0" fontId="42" fillId="16" borderId="8" applyNumberFormat="0" applyAlignment="0" applyProtection="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0" fontId="12" fillId="4" borderId="9" applyNumberFormat="0" applyFont="0" applyAlignment="0" applyProtection="0"/>
    <xf numFmtId="0" fontId="27" fillId="17" borderId="10" applyNumberFormat="0" applyProtection="0">
      <alignment horizontal="center"/>
    </xf>
    <xf numFmtId="0" fontId="27" fillId="17" borderId="10" applyNumberFormat="0" applyProtection="0">
      <alignment horizontal="center"/>
    </xf>
    <xf numFmtId="0" fontId="27" fillId="17" borderId="10" applyNumberFormat="0" applyProtection="0">
      <alignment horizontal="center"/>
    </xf>
    <xf numFmtId="0" fontId="27" fillId="17" borderId="10" applyNumberFormat="0" applyProtection="0">
      <alignment horizontal="center"/>
    </xf>
    <xf numFmtId="175" fontId="12" fillId="0" borderId="0" applyFont="0" applyFill="0" applyBorder="0" applyAlignment="0" applyProtection="0"/>
    <xf numFmtId="41" fontId="12" fillId="0" borderId="0" applyFont="0" applyFill="0" applyBorder="0" applyAlignment="0" applyProtection="0"/>
    <xf numFmtId="174" fontId="12" fillId="0" borderId="0" applyFont="0" applyFill="0" applyBorder="0" applyAlignment="0" applyProtection="0"/>
    <xf numFmtId="0" fontId="30" fillId="0" borderId="0" applyNumberFormat="0" applyFill="0" applyBorder="0" applyAlignment="0" applyProtection="0"/>
    <xf numFmtId="0" fontId="48" fillId="7" borderId="6" applyNumberFormat="0" applyAlignment="0" applyProtection="0"/>
    <xf numFmtId="170" fontId="12" fillId="0" borderId="0" applyFont="0" applyFill="0" applyBorder="0" applyAlignment="0" applyProtection="0"/>
    <xf numFmtId="0" fontId="43" fillId="0" borderId="0" applyNumberFormat="0" applyFill="0" applyBorder="0" applyAlignment="0" applyProtection="0"/>
    <xf numFmtId="0" fontId="31" fillId="0" borderId="0" applyNumberFormat="0" applyFill="0" applyBorder="0" applyAlignment="0" applyProtection="0"/>
    <xf numFmtId="0" fontId="44" fillId="18" borderId="0" applyNumberFormat="0" applyBorder="0" applyAlignment="0" applyProtection="0"/>
    <xf numFmtId="0" fontId="28" fillId="0" borderId="11" applyNumberFormat="0" applyAlignment="0" applyProtection="0">
      <alignment horizontal="left" vertical="center"/>
    </xf>
    <xf numFmtId="0" fontId="28" fillId="0" borderId="12">
      <alignment horizontal="left" vertical="center"/>
    </xf>
    <xf numFmtId="0" fontId="45" fillId="0" borderId="13" applyNumberFormat="0" applyFill="0" applyAlignment="0" applyProtection="0"/>
    <xf numFmtId="0" fontId="46" fillId="0" borderId="14" applyNumberFormat="0" applyFill="0" applyAlignment="0" applyProtection="0"/>
    <xf numFmtId="0" fontId="47" fillId="0" borderId="15" applyNumberFormat="0" applyFill="0" applyAlignment="0" applyProtection="0"/>
    <xf numFmtId="0" fontId="47" fillId="0" borderId="0" applyNumberFormat="0" applyFill="0" applyBorder="0" applyAlignment="0" applyProtection="0"/>
    <xf numFmtId="0" fontId="48" fillId="7" borderId="6" applyNumberFormat="0" applyAlignment="0" applyProtection="0"/>
    <xf numFmtId="0" fontId="40" fillId="14" borderId="0" applyNumberFormat="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49" fillId="0" borderId="7" applyNumberFormat="0" applyFill="0" applyAlignment="0" applyProtection="0"/>
    <xf numFmtId="0" fontId="12" fillId="0" borderId="0" applyFont="0" applyFill="0" applyBorder="0" applyAlignment="0" applyProtection="0"/>
    <xf numFmtId="171" fontId="12" fillId="0" borderId="16" applyNumberFormat="0" applyAlignment="0"/>
    <xf numFmtId="0" fontId="50" fillId="7" borderId="0" applyNumberFormat="0" applyBorder="0" applyAlignment="0" applyProtection="0"/>
    <xf numFmtId="0" fontId="50" fillId="7" borderId="0" applyNumberFormat="0" applyBorder="0" applyAlignment="0" applyProtection="0"/>
    <xf numFmtId="169" fontId="17" fillId="0" borderId="0"/>
    <xf numFmtId="0" fontId="31" fillId="0" borderId="0"/>
    <xf numFmtId="0" fontId="12" fillId="0" borderId="0"/>
    <xf numFmtId="0" fontId="12" fillId="0" borderId="0"/>
    <xf numFmtId="0" fontId="12" fillId="0" borderId="0"/>
    <xf numFmtId="0" fontId="29" fillId="0" borderId="0"/>
    <xf numFmtId="0" fontId="12" fillId="0" borderId="0"/>
    <xf numFmtId="0" fontId="12" fillId="4" borderId="9" applyNumberFormat="0" applyFont="0" applyAlignment="0" applyProtection="0"/>
    <xf numFmtId="0" fontId="51" fillId="15" borderId="17" applyNumberFormat="0" applyAlignment="0" applyProtection="0"/>
    <xf numFmtId="9" fontId="32" fillId="0" borderId="0" applyFont="0" applyFill="0" applyBorder="0" applyAlignment="0" applyProtection="0"/>
    <xf numFmtId="10" fontId="32"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0" fontId="19" fillId="0" borderId="18">
      <alignment horizontal="center"/>
    </xf>
    <xf numFmtId="3" fontId="18" fillId="0" borderId="0" applyFont="0" applyFill="0" applyBorder="0" applyAlignment="0" applyProtection="0"/>
    <xf numFmtId="0" fontId="18" fillId="20" borderId="0" applyNumberFormat="0" applyFont="0" applyBorder="0" applyAlignment="0" applyProtection="0"/>
    <xf numFmtId="4" fontId="20" fillId="7" borderId="19" applyNumberFormat="0" applyProtection="0">
      <alignment vertical="center"/>
    </xf>
    <xf numFmtId="4" fontId="21" fillId="21" borderId="19" applyNumberFormat="0" applyProtection="0">
      <alignment vertical="center"/>
    </xf>
    <xf numFmtId="4" fontId="20" fillId="21" borderId="19" applyNumberFormat="0" applyProtection="0">
      <alignment horizontal="left" vertical="center" indent="1"/>
    </xf>
    <xf numFmtId="0" fontId="20" fillId="21" borderId="19" applyNumberFormat="0" applyProtection="0">
      <alignment horizontal="left" vertical="top" indent="1"/>
    </xf>
    <xf numFmtId="4" fontId="20" fillId="22" borderId="0" applyNumberFormat="0" applyProtection="0">
      <alignment horizontal="left" vertical="center" indent="1"/>
    </xf>
    <xf numFmtId="4" fontId="22" fillId="14" borderId="19" applyNumberFormat="0" applyProtection="0">
      <alignment horizontal="right" vertical="center"/>
    </xf>
    <xf numFmtId="4" fontId="22" fillId="3" borderId="19" applyNumberFormat="0" applyProtection="0">
      <alignment horizontal="right" vertical="center"/>
    </xf>
    <xf numFmtId="4" fontId="22" fillId="10" borderId="19" applyNumberFormat="0" applyProtection="0">
      <alignment horizontal="right" vertical="center"/>
    </xf>
    <xf numFmtId="4" fontId="22" fillId="23" borderId="19" applyNumberFormat="0" applyProtection="0">
      <alignment horizontal="right" vertical="center"/>
    </xf>
    <xf numFmtId="4" fontId="22" fillId="24" borderId="19" applyNumberFormat="0" applyProtection="0">
      <alignment horizontal="right" vertical="center"/>
    </xf>
    <xf numFmtId="4" fontId="22" fillId="13" borderId="19" applyNumberFormat="0" applyProtection="0">
      <alignment horizontal="right" vertical="center"/>
    </xf>
    <xf numFmtId="4" fontId="22" fillId="11" borderId="19" applyNumberFormat="0" applyProtection="0">
      <alignment horizontal="right" vertical="center"/>
    </xf>
    <xf numFmtId="4" fontId="22" fillId="25" borderId="19" applyNumberFormat="0" applyProtection="0">
      <alignment horizontal="right" vertical="center"/>
    </xf>
    <xf numFmtId="4" fontId="22" fillId="26" borderId="19" applyNumberFormat="0" applyProtection="0">
      <alignment horizontal="right" vertical="center"/>
    </xf>
    <xf numFmtId="4" fontId="20" fillId="27" borderId="20" applyNumberFormat="0" applyProtection="0">
      <alignment horizontal="left" vertical="center" indent="1"/>
    </xf>
    <xf numFmtId="4" fontId="22" fillId="28" borderId="0" applyNumberFormat="0" applyProtection="0">
      <alignment horizontal="left" vertical="center" indent="1"/>
    </xf>
    <xf numFmtId="4" fontId="23" fillId="29" borderId="0" applyNumberFormat="0" applyProtection="0">
      <alignment horizontal="left" vertical="center" indent="1"/>
    </xf>
    <xf numFmtId="4" fontId="22" fillId="30" borderId="19" applyNumberFormat="0" applyProtection="0">
      <alignment horizontal="right" vertical="center"/>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0" fontId="12" fillId="29" borderId="19" applyNumberFormat="0" applyProtection="0">
      <alignment horizontal="left" vertical="center" indent="1"/>
    </xf>
    <xf numFmtId="0" fontId="12" fillId="29" borderId="19" applyNumberFormat="0" applyProtection="0">
      <alignment horizontal="left" vertical="top" indent="1"/>
    </xf>
    <xf numFmtId="0" fontId="12" fillId="22" borderId="19" applyNumberFormat="0" applyProtection="0">
      <alignment horizontal="left" vertical="center" indent="1"/>
    </xf>
    <xf numFmtId="0" fontId="12" fillId="22" borderId="19" applyNumberFormat="0" applyProtection="0">
      <alignment horizontal="left" vertical="top" indent="1"/>
    </xf>
    <xf numFmtId="0" fontId="12" fillId="31" borderId="19" applyNumberFormat="0" applyProtection="0">
      <alignment horizontal="left" vertical="center" indent="1"/>
    </xf>
    <xf numFmtId="0" fontId="12" fillId="31" borderId="19" applyNumberFormat="0" applyProtection="0">
      <alignment horizontal="left" vertical="top" indent="1"/>
    </xf>
    <xf numFmtId="0" fontId="12" fillId="32" borderId="19" applyNumberFormat="0" applyProtection="0">
      <alignment horizontal="left" vertical="center" indent="1"/>
    </xf>
    <xf numFmtId="0" fontId="12" fillId="32" borderId="19" applyNumberFormat="0" applyProtection="0">
      <alignment horizontal="left" vertical="top" indent="1"/>
    </xf>
    <xf numFmtId="4" fontId="22" fillId="33" borderId="19" applyNumberFormat="0" applyProtection="0">
      <alignment vertical="center"/>
    </xf>
    <xf numFmtId="4" fontId="24" fillId="33" borderId="19" applyNumberFormat="0" applyProtection="0">
      <alignment vertical="center"/>
    </xf>
    <xf numFmtId="4" fontId="22" fillId="33" borderId="19" applyNumberFormat="0" applyProtection="0">
      <alignment horizontal="left" vertical="center" indent="1"/>
    </xf>
    <xf numFmtId="0" fontId="22" fillId="33" borderId="19" applyNumberFormat="0" applyProtection="0">
      <alignment horizontal="left" vertical="top" indent="1"/>
    </xf>
    <xf numFmtId="4" fontId="22" fillId="28" borderId="19" applyNumberFormat="0" applyProtection="0">
      <alignment horizontal="right" vertical="center"/>
    </xf>
    <xf numFmtId="4" fontId="24" fillId="28" borderId="19" applyNumberFormat="0" applyProtection="0">
      <alignment horizontal="right" vertical="center"/>
    </xf>
    <xf numFmtId="4" fontId="22" fillId="30" borderId="19" applyNumberFormat="0" applyProtection="0">
      <alignment horizontal="left" vertical="center" indent="1"/>
    </xf>
    <xf numFmtId="0" fontId="22" fillId="22" borderId="19" applyNumberFormat="0" applyProtection="0">
      <alignment horizontal="left" vertical="top" indent="1"/>
    </xf>
    <xf numFmtId="4" fontId="25" fillId="34" borderId="0" applyNumberFormat="0" applyProtection="0">
      <alignment horizontal="left" vertical="center" indent="1"/>
    </xf>
    <xf numFmtId="4" fontId="14" fillId="28" borderId="19" applyNumberFormat="0" applyProtection="0">
      <alignment horizontal="right" vertical="center"/>
    </xf>
    <xf numFmtId="0" fontId="12" fillId="4" borderId="0" applyNumberFormat="0" applyFont="0" applyBorder="0" applyAlignment="0" applyProtection="0"/>
    <xf numFmtId="0" fontId="12" fillId="15" borderId="0" applyNumberFormat="0" applyFont="0" applyBorder="0" applyAlignment="0" applyProtection="0"/>
    <xf numFmtId="0" fontId="12" fillId="6" borderId="0" applyNumberFormat="0" applyFont="0" applyBorder="0" applyAlignment="0" applyProtection="0"/>
    <xf numFmtId="38" fontId="13" fillId="0" borderId="0" applyFill="0" applyBorder="0" applyAlignment="0" applyProtection="0"/>
    <xf numFmtId="0" fontId="12" fillId="6" borderId="0" applyNumberFormat="0" applyFont="0" applyBorder="0" applyAlignment="0" applyProtection="0"/>
    <xf numFmtId="0" fontId="12" fillId="0" borderId="0" applyNumberFormat="0" applyFont="0" applyFill="0" applyBorder="0" applyAlignment="0" applyProtection="0"/>
    <xf numFmtId="41" fontId="13" fillId="0" borderId="0" applyNumberFormat="0" applyFont="0" applyBorder="0" applyAlignment="0" applyProtection="0"/>
    <xf numFmtId="0" fontId="44" fillId="18" borderId="0" applyNumberFormat="0" applyBorder="0" applyAlignment="0" applyProtection="0"/>
    <xf numFmtId="0" fontId="33" fillId="35" borderId="0"/>
    <xf numFmtId="0" fontId="34" fillId="35" borderId="0"/>
    <xf numFmtId="0" fontId="35" fillId="35" borderId="21"/>
    <xf numFmtId="0" fontId="35" fillId="35" borderId="0"/>
    <xf numFmtId="0" fontId="33" fillId="19" borderId="21">
      <protection locked="0"/>
    </xf>
    <xf numFmtId="0" fontId="33" fillId="35" borderId="0"/>
    <xf numFmtId="0" fontId="18" fillId="0" borderId="22"/>
    <xf numFmtId="0" fontId="36" fillId="6" borderId="23">
      <alignment horizontal="center"/>
    </xf>
    <xf numFmtId="0" fontId="51" fillId="15" borderId="17" applyNumberFormat="0" applyAlignment="0" applyProtection="0"/>
    <xf numFmtId="0" fontId="18" fillId="0" borderId="0"/>
    <xf numFmtId="0" fontId="12" fillId="0" borderId="0"/>
    <xf numFmtId="0" fontId="12" fillId="0" borderId="0"/>
    <xf numFmtId="0" fontId="43" fillId="0" borderId="0" applyNumberFormat="0" applyFill="0" applyBorder="0" applyAlignment="0" applyProtection="0"/>
    <xf numFmtId="0" fontId="52" fillId="0" borderId="0" applyNumberFormat="0" applyFill="0" applyBorder="0" applyAlignment="0" applyProtection="0"/>
    <xf numFmtId="0" fontId="37" fillId="0" borderId="0">
      <alignment horizontal="left"/>
    </xf>
    <xf numFmtId="0" fontId="45" fillId="0" borderId="13" applyNumberFormat="0" applyFill="0" applyAlignment="0" applyProtection="0"/>
    <xf numFmtId="0" fontId="46" fillId="0" borderId="14" applyNumberFormat="0" applyFill="0" applyAlignment="0" applyProtection="0"/>
    <xf numFmtId="0" fontId="47" fillId="0" borderId="15" applyNumberFormat="0" applyFill="0" applyAlignment="0" applyProtection="0"/>
    <xf numFmtId="0" fontId="47" fillId="0" borderId="0" applyNumberFormat="0" applyFill="0" applyBorder="0" applyAlignment="0" applyProtection="0"/>
    <xf numFmtId="0" fontId="37" fillId="0" borderId="0">
      <alignment horizontal="left"/>
    </xf>
    <xf numFmtId="0" fontId="53" fillId="0" borderId="24" applyNumberFormat="0" applyFill="0" applyAlignment="0" applyProtection="0"/>
    <xf numFmtId="0" fontId="12" fillId="0" borderId="0" applyFont="0" applyFill="0" applyBorder="0" applyAlignment="0" applyProtection="0"/>
    <xf numFmtId="0" fontId="12" fillId="0" borderId="0" applyFont="0" applyFill="0" applyBorder="0" applyAlignment="0" applyProtection="0"/>
    <xf numFmtId="0" fontId="42" fillId="16" borderId="8" applyNumberFormat="0" applyAlignment="0" applyProtection="0"/>
    <xf numFmtId="42" fontId="12" fillId="0" borderId="0" applyFont="0" applyFill="0" applyBorder="0" applyAlignment="0" applyProtection="0"/>
    <xf numFmtId="44" fontId="12" fillId="0" borderId="0" applyFont="0" applyFill="0" applyBorder="0" applyAlignment="0" applyProtection="0"/>
    <xf numFmtId="0" fontId="54" fillId="0" borderId="0" applyNumberFormat="0" applyFill="0" applyBorder="0" applyAlignment="0" applyProtection="0"/>
    <xf numFmtId="0" fontId="12" fillId="0" borderId="0"/>
    <xf numFmtId="0" fontId="22" fillId="0" borderId="0">
      <alignment vertical="top"/>
    </xf>
    <xf numFmtId="0" fontId="12" fillId="4" borderId="9"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3"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10" borderId="0" applyNumberFormat="0" applyBorder="0" applyAlignment="0" applyProtection="0"/>
    <xf numFmtId="170" fontId="39" fillId="11" borderId="0" applyNumberFormat="0" applyBorder="0" applyAlignment="0" applyProtection="0"/>
    <xf numFmtId="170" fontId="39" fillId="12" borderId="0" applyNumberFormat="0" applyBorder="0" applyAlignment="0" applyProtection="0"/>
    <xf numFmtId="170" fontId="39" fillId="9" borderId="0" applyNumberFormat="0" applyBorder="0" applyAlignment="0" applyProtection="0"/>
    <xf numFmtId="170" fontId="39" fillId="13" borderId="0" applyNumberFormat="0" applyBorder="0" applyAlignment="0" applyProtection="0"/>
    <xf numFmtId="170" fontId="54" fillId="0" borderId="0" applyNumberFormat="0" applyFill="0" applyBorder="0" applyAlignment="0" applyProtection="0"/>
    <xf numFmtId="170" fontId="40" fillId="14" borderId="0" applyNumberFormat="0" applyBorder="0" applyAlignment="0" applyProtection="0"/>
    <xf numFmtId="170" fontId="15" fillId="0" borderId="0" applyNumberFormat="0" applyFill="0" applyBorder="0" applyAlignment="0" applyProtection="0">
      <alignment vertical="top"/>
      <protection locked="0"/>
    </xf>
    <xf numFmtId="170" fontId="15" fillId="0" borderId="0" applyNumberFormat="0" applyFill="0" applyBorder="0" applyAlignment="0" applyProtection="0">
      <alignment vertical="top"/>
      <protection locked="0"/>
    </xf>
    <xf numFmtId="170" fontId="41" fillId="15" borderId="6" applyNumberFormat="0" applyAlignment="0" applyProtection="0"/>
    <xf numFmtId="170" fontId="41" fillId="15" borderId="6" applyNumberFormat="0" applyAlignment="0" applyProtection="0"/>
    <xf numFmtId="170" fontId="49" fillId="0" borderId="7" applyNumberFormat="0" applyFill="0" applyAlignment="0" applyProtection="0"/>
    <xf numFmtId="170" fontId="42" fillId="16" borderId="8" applyNumberFormat="0" applyAlignment="0" applyProtection="0"/>
    <xf numFmtId="170" fontId="12" fillId="4" borderId="9" applyNumberFormat="0" applyFont="0" applyAlignment="0" applyProtection="0"/>
    <xf numFmtId="170" fontId="27" fillId="17" borderId="10" applyNumberFormat="0" applyProtection="0">
      <alignment horizontal="center"/>
    </xf>
    <xf numFmtId="170" fontId="27" fillId="17" borderId="10" applyNumberFormat="0" applyProtection="0">
      <alignment horizontal="center"/>
    </xf>
    <xf numFmtId="170" fontId="27" fillId="17" borderId="10" applyNumberFormat="0" applyProtection="0">
      <alignment horizontal="center"/>
    </xf>
    <xf numFmtId="170" fontId="30" fillId="0" borderId="0" applyNumberFormat="0" applyFill="0" applyBorder="0" applyAlignment="0" applyProtection="0"/>
    <xf numFmtId="170" fontId="48" fillId="7" borderId="6" applyNumberFormat="0" applyAlignment="0" applyProtection="0"/>
    <xf numFmtId="170" fontId="43" fillId="0" borderId="0" applyNumberFormat="0" applyFill="0" applyBorder="0" applyAlignment="0" applyProtection="0"/>
    <xf numFmtId="170" fontId="31" fillId="0" borderId="0" applyNumberFormat="0" applyFill="0" applyBorder="0" applyAlignment="0" applyProtection="0"/>
    <xf numFmtId="170" fontId="44" fillId="18" borderId="0" applyNumberFormat="0" applyBorder="0" applyAlignment="0" applyProtection="0"/>
    <xf numFmtId="170" fontId="28" fillId="0" borderId="11" applyNumberFormat="0" applyAlignment="0" applyProtection="0">
      <alignment horizontal="left" vertical="center"/>
    </xf>
    <xf numFmtId="170" fontId="28" fillId="0" borderId="12">
      <alignment horizontal="left" vertical="center"/>
    </xf>
    <xf numFmtId="170" fontId="45" fillId="0" borderId="13" applyNumberFormat="0" applyFill="0" applyAlignment="0" applyProtection="0"/>
    <xf numFmtId="170" fontId="46" fillId="0" borderId="14" applyNumberFormat="0" applyFill="0" applyAlignment="0" applyProtection="0"/>
    <xf numFmtId="170" fontId="47" fillId="0" borderId="15" applyNumberFormat="0" applyFill="0" applyAlignment="0" applyProtection="0"/>
    <xf numFmtId="170" fontId="47" fillId="0" borderId="0" applyNumberFormat="0" applyFill="0" applyBorder="0" applyAlignment="0" applyProtection="0"/>
    <xf numFmtId="170" fontId="48" fillId="7" borderId="6" applyNumberFormat="0" applyAlignment="0" applyProtection="0"/>
    <xf numFmtId="170" fontId="40" fillId="14" borderId="0" applyNumberFormat="0" applyBorder="0" applyAlignment="0" applyProtection="0"/>
    <xf numFmtId="170" fontId="49" fillId="0" borderId="7" applyNumberFormat="0" applyFill="0" applyAlignment="0" applyProtection="0"/>
    <xf numFmtId="170" fontId="50" fillId="7" borderId="0" applyNumberFormat="0" applyBorder="0" applyAlignment="0" applyProtection="0"/>
    <xf numFmtId="170" fontId="50" fillId="7" borderId="0" applyNumberFormat="0" applyBorder="0" applyAlignment="0" applyProtection="0"/>
    <xf numFmtId="170" fontId="31" fillId="0" borderId="0"/>
    <xf numFmtId="170" fontId="12" fillId="0" borderId="0"/>
    <xf numFmtId="170" fontId="12" fillId="0" borderId="0"/>
    <xf numFmtId="170" fontId="12" fillId="0" borderId="0"/>
    <xf numFmtId="170" fontId="12" fillId="0" borderId="0">
      <alignment vertical="center"/>
    </xf>
    <xf numFmtId="170" fontId="12" fillId="4" borderId="9" applyNumberFormat="0" applyFont="0" applyAlignment="0" applyProtection="0"/>
    <xf numFmtId="170" fontId="51" fillId="15" borderId="17" applyNumberFormat="0" applyAlignment="0" applyProtection="0"/>
    <xf numFmtId="170" fontId="18" fillId="0" borderId="0" applyNumberFormat="0" applyFont="0" applyFill="0" applyBorder="0" applyAlignment="0" applyProtection="0">
      <alignment horizontal="left"/>
    </xf>
    <xf numFmtId="170" fontId="19" fillId="0" borderId="18">
      <alignment horizontal="center"/>
    </xf>
    <xf numFmtId="170" fontId="19" fillId="0" borderId="18">
      <alignment horizontal="center"/>
    </xf>
    <xf numFmtId="170" fontId="19" fillId="0" borderId="18">
      <alignment horizontal="center"/>
    </xf>
    <xf numFmtId="170" fontId="19" fillId="0" borderId="18">
      <alignment horizontal="center"/>
    </xf>
    <xf numFmtId="170" fontId="19" fillId="0" borderId="18">
      <alignment horizontal="center"/>
    </xf>
    <xf numFmtId="170" fontId="19" fillId="0" borderId="18">
      <alignment horizontal="center"/>
    </xf>
    <xf numFmtId="170" fontId="18" fillId="20" borderId="0" applyNumberFormat="0" applyFont="0" applyBorder="0" applyAlignment="0" applyProtection="0"/>
    <xf numFmtId="170" fontId="20" fillId="21" borderId="19" applyNumberFormat="0" applyProtection="0">
      <alignment horizontal="left" vertical="top" indent="1"/>
    </xf>
    <xf numFmtId="170" fontId="12" fillId="29" borderId="19" applyNumberFormat="0" applyProtection="0">
      <alignment horizontal="left" vertical="center" indent="1"/>
    </xf>
    <xf numFmtId="170" fontId="12" fillId="29" borderId="19" applyNumberFormat="0" applyProtection="0">
      <alignment horizontal="left" vertical="top" indent="1"/>
    </xf>
    <xf numFmtId="170" fontId="12" fillId="22" borderId="19" applyNumberFormat="0" applyProtection="0">
      <alignment horizontal="left" vertical="center" indent="1"/>
    </xf>
    <xf numFmtId="170" fontId="12" fillId="22" borderId="19" applyNumberFormat="0" applyProtection="0">
      <alignment horizontal="left" vertical="top" indent="1"/>
    </xf>
    <xf numFmtId="170" fontId="12" fillId="31" borderId="19" applyNumberFormat="0" applyProtection="0">
      <alignment horizontal="left" vertical="center" indent="1"/>
    </xf>
    <xf numFmtId="170" fontId="12" fillId="31" borderId="19" applyNumberFormat="0" applyProtection="0">
      <alignment horizontal="left" vertical="top" indent="1"/>
    </xf>
    <xf numFmtId="170" fontId="12" fillId="32" borderId="19" applyNumberFormat="0" applyProtection="0">
      <alignment horizontal="left" vertical="center" indent="1"/>
    </xf>
    <xf numFmtId="170" fontId="12" fillId="32" borderId="19" applyNumberFormat="0" applyProtection="0">
      <alignment horizontal="left" vertical="top" indent="1"/>
    </xf>
    <xf numFmtId="170" fontId="22" fillId="33" borderId="19" applyNumberFormat="0" applyProtection="0">
      <alignment horizontal="left" vertical="top" indent="1"/>
    </xf>
    <xf numFmtId="170" fontId="22" fillId="22" borderId="19" applyNumberFormat="0" applyProtection="0">
      <alignment horizontal="left" vertical="top" indent="1"/>
    </xf>
    <xf numFmtId="170" fontId="12" fillId="4" borderId="0" applyNumberFormat="0" applyFont="0" applyBorder="0" applyAlignment="0" applyProtection="0"/>
    <xf numFmtId="170" fontId="12" fillId="15" borderId="0" applyNumberFormat="0" applyFont="0" applyBorder="0" applyAlignment="0" applyProtection="0"/>
    <xf numFmtId="170" fontId="12" fillId="6" borderId="0" applyNumberFormat="0" applyFont="0" applyBorder="0" applyAlignment="0" applyProtection="0"/>
    <xf numFmtId="170" fontId="12" fillId="0" borderId="0"/>
    <xf numFmtId="170" fontId="12" fillId="6" borderId="0" applyNumberFormat="0" applyFont="0" applyBorder="0" applyAlignment="0" applyProtection="0"/>
    <xf numFmtId="170" fontId="12" fillId="0" borderId="0" applyNumberFormat="0" applyFont="0" applyFill="0" applyBorder="0" applyAlignment="0" applyProtection="0"/>
    <xf numFmtId="170" fontId="44" fillId="18" borderId="0" applyNumberFormat="0" applyBorder="0" applyAlignment="0" applyProtection="0"/>
    <xf numFmtId="170" fontId="33" fillId="35" borderId="0"/>
    <xf numFmtId="170" fontId="34" fillId="35" borderId="0"/>
    <xf numFmtId="170" fontId="35" fillId="35" borderId="21"/>
    <xf numFmtId="170" fontId="35" fillId="35" borderId="0"/>
    <xf numFmtId="170" fontId="33" fillId="19" borderId="21">
      <protection locked="0"/>
    </xf>
    <xf numFmtId="170" fontId="33" fillId="35" borderId="0"/>
    <xf numFmtId="170" fontId="18" fillId="0" borderId="22"/>
    <xf numFmtId="170" fontId="36" fillId="6" borderId="23">
      <alignment horizontal="center"/>
    </xf>
    <xf numFmtId="170" fontId="51" fillId="15" borderId="17" applyNumberFormat="0" applyAlignment="0" applyProtection="0"/>
    <xf numFmtId="170" fontId="12" fillId="0" borderId="0"/>
    <xf numFmtId="170" fontId="43" fillId="0" borderId="0" applyNumberFormat="0" applyFill="0" applyBorder="0" applyAlignment="0" applyProtection="0"/>
    <xf numFmtId="170" fontId="52" fillId="0" borderId="0" applyNumberFormat="0" applyFill="0" applyBorder="0" applyAlignment="0" applyProtection="0"/>
    <xf numFmtId="170" fontId="37" fillId="0" borderId="0">
      <alignment horizontal="left"/>
    </xf>
    <xf numFmtId="170" fontId="45" fillId="0" borderId="13" applyNumberFormat="0" applyFill="0" applyAlignment="0" applyProtection="0"/>
    <xf numFmtId="170" fontId="46" fillId="0" borderId="14" applyNumberFormat="0" applyFill="0" applyAlignment="0" applyProtection="0"/>
    <xf numFmtId="170" fontId="47" fillId="0" borderId="15" applyNumberFormat="0" applyFill="0" applyAlignment="0" applyProtection="0"/>
    <xf numFmtId="170" fontId="47" fillId="0" borderId="0" applyNumberFormat="0" applyFill="0" applyBorder="0" applyAlignment="0" applyProtection="0"/>
    <xf numFmtId="170" fontId="53" fillId="0" borderId="24" applyNumberFormat="0" applyFill="0" applyAlignment="0" applyProtection="0"/>
    <xf numFmtId="170" fontId="42" fillId="16" borderId="8" applyNumberFormat="0" applyAlignment="0" applyProtection="0"/>
    <xf numFmtId="170" fontId="12" fillId="0" borderId="0"/>
    <xf numFmtId="0" fontId="12" fillId="0" borderId="0"/>
    <xf numFmtId="170" fontId="38" fillId="3" borderId="0" applyNumberFormat="0" applyBorder="0" applyAlignment="0" applyProtection="0"/>
    <xf numFmtId="170" fontId="38" fillId="2" borderId="0" applyNumberFormat="0" applyBorder="0" applyAlignment="0" applyProtection="0"/>
    <xf numFmtId="170" fontId="22" fillId="0" borderId="0">
      <alignment vertical="top"/>
    </xf>
    <xf numFmtId="170" fontId="12" fillId="0" borderId="0"/>
    <xf numFmtId="170" fontId="54" fillId="0" borderId="0" applyNumberFormat="0" applyFill="0" applyBorder="0" applyAlignment="0" applyProtection="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0" fontId="3" fillId="0" borderId="0"/>
    <xf numFmtId="0" fontId="12" fillId="0" borderId="0"/>
    <xf numFmtId="164" fontId="13" fillId="0" borderId="0" applyNumberFormat="0" applyFont="0" applyBorder="0" applyAlignment="0" applyProtection="0"/>
    <xf numFmtId="0" fontId="37" fillId="0" borderId="0">
      <alignment horizontal="left"/>
    </xf>
    <xf numFmtId="0" fontId="11" fillId="0" borderId="0"/>
    <xf numFmtId="0" fontId="11" fillId="0" borderId="0"/>
    <xf numFmtId="0" fontId="11" fillId="0" borderId="0"/>
    <xf numFmtId="0" fontId="55" fillId="0" borderId="0" applyNumberFormat="0" applyFill="0" applyBorder="0" applyAlignment="0" applyProtection="0">
      <alignment vertical="top"/>
      <protection locked="0"/>
    </xf>
    <xf numFmtId="178" fontId="57" fillId="19" borderId="0"/>
    <xf numFmtId="0" fontId="61" fillId="0" borderId="0"/>
    <xf numFmtId="0" fontId="2" fillId="0" borderId="0"/>
    <xf numFmtId="0" fontId="11" fillId="0" borderId="0"/>
    <xf numFmtId="175" fontId="11" fillId="0" borderId="0" applyFont="0" applyFill="0" applyBorder="0" applyAlignment="0" applyProtection="0"/>
    <xf numFmtId="170" fontId="11" fillId="0" borderId="0" applyFont="0" applyFill="0" applyBorder="0" applyAlignment="0" applyProtection="0"/>
    <xf numFmtId="0" fontId="40" fillId="14" borderId="0" applyNumberFormat="0" applyBorder="0" applyAlignment="0" applyProtection="0"/>
    <xf numFmtId="171" fontId="11" fillId="0" borderId="16" applyNumberFormat="0" applyAlignment="0"/>
    <xf numFmtId="0" fontId="50" fillId="7" borderId="0" applyNumberFormat="0" applyBorder="0" applyAlignment="0" applyProtection="0"/>
    <xf numFmtId="0" fontId="11" fillId="0" borderId="0"/>
    <xf numFmtId="0" fontId="11" fillId="0" borderId="0"/>
    <xf numFmtId="0" fontId="11" fillId="0" borderId="0"/>
    <xf numFmtId="0" fontId="11" fillId="4" borderId="9" applyNumberFormat="0" applyFont="0" applyAlignment="0" applyProtection="0"/>
    <xf numFmtId="0" fontId="11" fillId="29" borderId="19" applyNumberFormat="0" applyProtection="0">
      <alignment horizontal="left" vertical="center" indent="1"/>
    </xf>
    <xf numFmtId="0" fontId="11" fillId="29" borderId="19" applyNumberFormat="0" applyProtection="0">
      <alignment horizontal="left" vertical="top" indent="1"/>
    </xf>
    <xf numFmtId="0" fontId="11" fillId="22" borderId="19" applyNumberFormat="0" applyProtection="0">
      <alignment horizontal="left" vertical="center" indent="1"/>
    </xf>
    <xf numFmtId="0" fontId="11" fillId="22" borderId="19" applyNumberFormat="0" applyProtection="0">
      <alignment horizontal="left" vertical="top" indent="1"/>
    </xf>
    <xf numFmtId="0" fontId="11" fillId="31" borderId="19" applyNumberFormat="0" applyProtection="0">
      <alignment horizontal="left" vertical="center" indent="1"/>
    </xf>
    <xf numFmtId="0" fontId="11" fillId="31" borderId="19" applyNumberFormat="0" applyProtection="0">
      <alignment horizontal="left" vertical="top" indent="1"/>
    </xf>
    <xf numFmtId="0" fontId="11" fillId="32" borderId="19" applyNumberFormat="0" applyProtection="0">
      <alignment horizontal="left" vertical="center" indent="1"/>
    </xf>
    <xf numFmtId="0" fontId="11" fillId="32" borderId="19" applyNumberFormat="0" applyProtection="0">
      <alignment horizontal="left" vertical="top" indent="1"/>
    </xf>
    <xf numFmtId="0" fontId="11" fillId="4" borderId="0" applyNumberFormat="0" applyFont="0" applyBorder="0" applyAlignment="0" applyProtection="0"/>
    <xf numFmtId="0" fontId="11" fillId="15" borderId="0" applyNumberFormat="0" applyFont="0" applyBorder="0" applyAlignment="0" applyProtection="0"/>
    <xf numFmtId="0" fontId="11" fillId="6" borderId="0" applyNumberFormat="0" applyFont="0" applyBorder="0" applyAlignment="0" applyProtection="0"/>
    <xf numFmtId="0" fontId="11" fillId="6" borderId="0" applyNumberFormat="0" applyFont="0" applyBorder="0" applyAlignment="0" applyProtection="0"/>
    <xf numFmtId="0" fontId="11" fillId="0" borderId="0" applyNumberFormat="0" applyFont="0" applyFill="0" applyBorder="0" applyAlignment="0" applyProtection="0"/>
    <xf numFmtId="0" fontId="44" fillId="18" borderId="0" applyNumberFormat="0" applyBorder="0" applyAlignment="0" applyProtection="0"/>
    <xf numFmtId="0" fontId="51" fillId="15" borderId="17" applyNumberFormat="0" applyAlignment="0" applyProtection="0"/>
    <xf numFmtId="0" fontId="11" fillId="0" borderId="0"/>
    <xf numFmtId="0" fontId="43" fillId="0" borderId="0" applyNumberFormat="0" applyFill="0" applyBorder="0" applyAlignment="0" applyProtection="0"/>
    <xf numFmtId="0" fontId="37" fillId="0" borderId="0">
      <alignment horizontal="left"/>
    </xf>
    <xf numFmtId="0" fontId="45" fillId="0" borderId="13" applyNumberFormat="0" applyFill="0" applyAlignment="0" applyProtection="0"/>
    <xf numFmtId="0" fontId="46" fillId="0" borderId="14" applyNumberFormat="0" applyFill="0" applyAlignment="0" applyProtection="0"/>
    <xf numFmtId="0" fontId="47" fillId="0" borderId="15" applyNumberFormat="0" applyFill="0" applyAlignment="0" applyProtection="0"/>
    <xf numFmtId="0" fontId="47" fillId="0" borderId="0" applyNumberFormat="0" applyFill="0" applyBorder="0" applyAlignment="0" applyProtection="0"/>
    <xf numFmtId="0" fontId="42" fillId="16" borderId="8" applyNumberFormat="0" applyAlignment="0" applyProtection="0"/>
    <xf numFmtId="0" fontId="11" fillId="0" borderId="0"/>
    <xf numFmtId="0" fontId="11" fillId="4" borderId="9" applyNumberFormat="0" applyFont="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7" fillId="0" borderId="0">
      <alignment horizontal="left"/>
    </xf>
    <xf numFmtId="182" fontId="11" fillId="0" borderId="0" applyFont="0" applyFill="0" applyBorder="0" applyAlignment="0" applyProtection="0"/>
    <xf numFmtId="182" fontId="11" fillId="0" borderId="0" applyFont="0" applyFill="0" applyBorder="0" applyAlignment="0" applyProtection="0"/>
    <xf numFmtId="178" fontId="57" fillId="15" borderId="0"/>
    <xf numFmtId="170" fontId="11" fillId="4" borderId="9" applyNumberFormat="0" applyFont="0" applyAlignment="0" applyProtection="0"/>
    <xf numFmtId="170" fontId="11" fillId="0" borderId="0"/>
    <xf numFmtId="170" fontId="11" fillId="0" borderId="0"/>
    <xf numFmtId="170" fontId="11" fillId="0" borderId="0"/>
    <xf numFmtId="170" fontId="11" fillId="4" borderId="9" applyNumberFormat="0" applyFont="0" applyAlignment="0" applyProtection="0"/>
    <xf numFmtId="170" fontId="11" fillId="29" borderId="19" applyNumberFormat="0" applyProtection="0">
      <alignment horizontal="left" vertical="center" indent="1"/>
    </xf>
    <xf numFmtId="170" fontId="11" fillId="29" borderId="19" applyNumberFormat="0" applyProtection="0">
      <alignment horizontal="left" vertical="top" indent="1"/>
    </xf>
    <xf numFmtId="170" fontId="11" fillId="22" borderId="19" applyNumberFormat="0" applyProtection="0">
      <alignment horizontal="left" vertical="center" indent="1"/>
    </xf>
    <xf numFmtId="170" fontId="11" fillId="22" borderId="19" applyNumberFormat="0" applyProtection="0">
      <alignment horizontal="left" vertical="top" indent="1"/>
    </xf>
    <xf numFmtId="170" fontId="11" fillId="31" borderId="19" applyNumberFormat="0" applyProtection="0">
      <alignment horizontal="left" vertical="center" indent="1"/>
    </xf>
    <xf numFmtId="170" fontId="11" fillId="31" borderId="19" applyNumberFormat="0" applyProtection="0">
      <alignment horizontal="left" vertical="top" indent="1"/>
    </xf>
    <xf numFmtId="170" fontId="11" fillId="32" borderId="19" applyNumberFormat="0" applyProtection="0">
      <alignment horizontal="left" vertical="center" indent="1"/>
    </xf>
    <xf numFmtId="170" fontId="11" fillId="32" borderId="19" applyNumberFormat="0" applyProtection="0">
      <alignment horizontal="left" vertical="top" indent="1"/>
    </xf>
    <xf numFmtId="170" fontId="11" fillId="4" borderId="0" applyNumberFormat="0" applyFont="0" applyBorder="0" applyAlignment="0" applyProtection="0"/>
    <xf numFmtId="170" fontId="11" fillId="15" borderId="0" applyNumberFormat="0" applyFont="0" applyBorder="0" applyAlignment="0" applyProtection="0"/>
    <xf numFmtId="170" fontId="11" fillId="6" borderId="0" applyNumberFormat="0" applyFont="0" applyBorder="0" applyAlignment="0" applyProtection="0"/>
    <xf numFmtId="170" fontId="11" fillId="0" borderId="0"/>
    <xf numFmtId="170" fontId="11" fillId="6" borderId="0" applyNumberFormat="0" applyFont="0" applyBorder="0" applyAlignment="0" applyProtection="0"/>
    <xf numFmtId="170" fontId="11" fillId="0" borderId="0" applyNumberFormat="0" applyFont="0" applyFill="0" applyBorder="0" applyAlignment="0" applyProtection="0"/>
    <xf numFmtId="170" fontId="11" fillId="0" borderId="0"/>
    <xf numFmtId="170" fontId="11" fillId="0" borderId="0"/>
    <xf numFmtId="0" fontId="11" fillId="0" borderId="0"/>
    <xf numFmtId="170" fontId="11" fillId="0" borderId="0"/>
    <xf numFmtId="0" fontId="1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0" fontId="11" fillId="0" borderId="0" applyNumberFormat="0" applyFont="0" applyBorder="0" applyAlignment="0" applyProtection="0"/>
    <xf numFmtId="182" fontId="11" fillId="0" borderId="0" applyFont="0" applyFill="0" applyBorder="0" applyAlignment="0" applyProtection="0"/>
    <xf numFmtId="182" fontId="11" fillId="0" borderId="0" applyFont="0" applyFill="0" applyBorder="0" applyAlignment="0" applyProtection="0"/>
    <xf numFmtId="37"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0" fontId="62" fillId="17" borderId="10" applyNumberFormat="0" applyProtection="0">
      <alignment horizontal="center"/>
    </xf>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82" fontId="11" fillId="0" borderId="0" applyFont="0" applyFill="0" applyBorder="0" applyAlignment="0" applyProtection="0"/>
    <xf numFmtId="178" fontId="57"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0" fontId="11" fillId="0" borderId="0"/>
    <xf numFmtId="0" fontId="11" fillId="0" borderId="0"/>
    <xf numFmtId="0" fontId="11" fillId="0" borderId="0"/>
    <xf numFmtId="0" fontId="11" fillId="0" borderId="0"/>
    <xf numFmtId="0" fontId="11" fillId="0" borderId="0"/>
    <xf numFmtId="0" fontId="11" fillId="0" borderId="0"/>
    <xf numFmtId="170" fontId="11" fillId="0" borderId="0"/>
    <xf numFmtId="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0" fontId="1" fillId="0" borderId="0"/>
    <xf numFmtId="0" fontId="11" fillId="0" borderId="0"/>
    <xf numFmtId="164" fontId="13" fillId="0" borderId="0" applyNumberFormat="0" applyFont="0" applyBorder="0" applyAlignment="0" applyProtection="0"/>
    <xf numFmtId="178" fontId="57" fillId="15" borderId="0"/>
    <xf numFmtId="182" fontId="11" fillId="0" borderId="0" applyFont="0" applyFill="0" applyBorder="0" applyAlignment="0" applyProtection="0"/>
    <xf numFmtId="178" fontId="57" fillId="15" borderId="0"/>
    <xf numFmtId="178" fontId="57" fillId="15" borderId="0"/>
    <xf numFmtId="182" fontId="11" fillId="0" borderId="0" applyFont="0" applyFill="0" applyBorder="0" applyAlignment="0" applyProtection="0"/>
    <xf numFmtId="182" fontId="11" fillId="0" borderId="0" applyFont="0" applyFill="0" applyBorder="0" applyAlignment="0" applyProtection="0"/>
    <xf numFmtId="0" fontId="11" fillId="0" borderId="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0" fontId="1" fillId="0" borderId="0"/>
    <xf numFmtId="0" fontId="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7" fillId="15" borderId="0"/>
    <xf numFmtId="178" fontId="57" fillId="15" borderId="0"/>
    <xf numFmtId="178" fontId="57" fillId="15" borderId="0"/>
    <xf numFmtId="178" fontId="57" fillId="15" borderId="0"/>
    <xf numFmtId="178" fontId="57" fillId="15" borderId="0"/>
    <xf numFmtId="178" fontId="57" fillId="15" borderId="0"/>
    <xf numFmtId="178" fontId="57" fillId="15" borderId="0"/>
    <xf numFmtId="0" fontId="11" fillId="0" borderId="0"/>
    <xf numFmtId="0" fontId="37" fillId="0" borderId="0">
      <alignment horizontal="left"/>
    </xf>
    <xf numFmtId="44" fontId="77" fillId="0" borderId="0" applyFont="0" applyFill="0" applyBorder="0" applyAlignment="0" applyProtection="0"/>
  </cellStyleXfs>
  <cellXfs count="336">
    <xf numFmtId="0" fontId="0" fillId="0" borderId="0" xfId="0" applyAlignment="1">
      <alignment wrapText="1"/>
    </xf>
    <xf numFmtId="0" fontId="5" fillId="0" borderId="1" xfId="0" applyFont="1" applyBorder="1" applyAlignment="1">
      <alignment wrapText="1"/>
    </xf>
    <xf numFmtId="0" fontId="4" fillId="0" borderId="1" xfId="0" applyFont="1" applyBorder="1" applyAlignment="1">
      <alignment wrapText="1"/>
    </xf>
    <xf numFmtId="0" fontId="8" fillId="0" borderId="0" xfId="0" applyFont="1" applyAlignment="1">
      <alignment horizontal="left"/>
    </xf>
    <xf numFmtId="0" fontId="61" fillId="0" borderId="0" xfId="361" applyAlignment="1">
      <alignment wrapText="1"/>
    </xf>
    <xf numFmtId="0" fontId="60" fillId="0" borderId="0" xfId="0" applyFont="1" applyAlignment="1">
      <alignment wrapText="1"/>
    </xf>
    <xf numFmtId="0" fontId="60" fillId="0" borderId="5" xfId="0" applyFont="1" applyBorder="1"/>
    <xf numFmtId="166" fontId="60" fillId="0" borderId="5" xfId="0" applyNumberFormat="1" applyFont="1" applyBorder="1" applyAlignment="1">
      <alignment horizontal="center"/>
    </xf>
    <xf numFmtId="166" fontId="60" fillId="0" borderId="16" xfId="0" applyNumberFormat="1" applyFont="1" applyBorder="1" applyAlignment="1">
      <alignment horizontal="center"/>
    </xf>
    <xf numFmtId="0" fontId="60" fillId="0" borderId="5" xfId="0" applyFont="1" applyBorder="1" applyAlignment="1">
      <alignment horizontal="center"/>
    </xf>
    <xf numFmtId="0" fontId="60" fillId="0" borderId="16" xfId="0" applyFont="1" applyBorder="1" applyAlignment="1">
      <alignment wrapText="1"/>
    </xf>
    <xf numFmtId="0" fontId="60" fillId="0" borderId="12" xfId="0" applyFont="1" applyBorder="1" applyAlignment="1">
      <alignment horizontal="center"/>
    </xf>
    <xf numFmtId="0" fontId="60" fillId="0" borderId="1" xfId="0" applyFont="1" applyBorder="1" applyAlignment="1">
      <alignment horizontal="center"/>
    </xf>
    <xf numFmtId="166" fontId="60" fillId="0" borderId="1" xfId="0" applyNumberFormat="1" applyFont="1" applyBorder="1" applyAlignment="1">
      <alignment horizontal="center"/>
    </xf>
    <xf numFmtId="166" fontId="60" fillId="0" borderId="0" xfId="0" applyNumberFormat="1" applyFont="1" applyAlignment="1">
      <alignment horizontal="center"/>
    </xf>
    <xf numFmtId="0" fontId="60" fillId="0" borderId="16" xfId="0" applyFont="1" applyBorder="1"/>
    <xf numFmtId="165" fontId="60" fillId="0" borderId="12" xfId="0" applyNumberFormat="1" applyFont="1" applyBorder="1"/>
    <xf numFmtId="165" fontId="59" fillId="0" borderId="12" xfId="0" applyNumberFormat="1" applyFont="1" applyBorder="1"/>
    <xf numFmtId="165" fontId="60" fillId="0" borderId="16" xfId="0" applyNumberFormat="1" applyFont="1" applyBorder="1" applyAlignment="1">
      <alignment horizontal="left"/>
    </xf>
    <xf numFmtId="165" fontId="60" fillId="0" borderId="0" xfId="0" applyNumberFormat="1" applyFont="1"/>
    <xf numFmtId="165" fontId="59" fillId="0" borderId="0" xfId="0" applyNumberFormat="1" applyFont="1"/>
    <xf numFmtId="165" fontId="60" fillId="0" borderId="3" xfId="0" applyNumberFormat="1" applyFont="1" applyBorder="1"/>
    <xf numFmtId="165" fontId="60" fillId="0" borderId="3" xfId="0" applyNumberFormat="1" applyFont="1" applyBorder="1" applyAlignment="1">
      <alignment horizontal="left"/>
    </xf>
    <xf numFmtId="0" fontId="59" fillId="0" borderId="3" xfId="0" applyFont="1" applyBorder="1" applyAlignment="1">
      <alignment wrapText="1"/>
    </xf>
    <xf numFmtId="165" fontId="60" fillId="0" borderId="1" xfId="0" applyNumberFormat="1" applyFont="1" applyBorder="1"/>
    <xf numFmtId="165" fontId="60" fillId="0" borderId="1" xfId="0" applyNumberFormat="1" applyFont="1" applyBorder="1" applyAlignment="1">
      <alignment horizontal="left"/>
    </xf>
    <xf numFmtId="165" fontId="59" fillId="0" borderId="1" xfId="0" applyNumberFormat="1" applyFont="1" applyBorder="1"/>
    <xf numFmtId="0" fontId="60" fillId="0" borderId="1" xfId="0" applyFont="1" applyBorder="1" applyAlignment="1">
      <alignment wrapText="1"/>
    </xf>
    <xf numFmtId="167" fontId="60" fillId="0" borderId="0" xfId="0" applyNumberFormat="1" applyFont="1"/>
    <xf numFmtId="165" fontId="60" fillId="0" borderId="0" xfId="0" applyNumberFormat="1" applyFont="1" applyAlignment="1">
      <alignment horizontal="left"/>
    </xf>
    <xf numFmtId="166" fontId="59" fillId="0" borderId="1" xfId="0" applyNumberFormat="1" applyFont="1" applyBorder="1"/>
    <xf numFmtId="0" fontId="60" fillId="0" borderId="1" xfId="0" applyFont="1" applyBorder="1" applyAlignment="1">
      <alignment horizontal="left"/>
    </xf>
    <xf numFmtId="0" fontId="60" fillId="0" borderId="0" xfId="0" applyFont="1" applyAlignment="1">
      <alignment horizontal="left"/>
    </xf>
    <xf numFmtId="0" fontId="60" fillId="0" borderId="0" xfId="0" applyFont="1" applyAlignment="1">
      <alignment horizontal="center"/>
    </xf>
    <xf numFmtId="0" fontId="59" fillId="0" borderId="0" xfId="0" applyFont="1" applyAlignment="1">
      <alignment wrapText="1"/>
    </xf>
    <xf numFmtId="167" fontId="60" fillId="0" borderId="25" xfId="0" applyNumberFormat="1" applyFont="1" applyBorder="1" applyAlignment="1">
      <alignment horizontal="left"/>
    </xf>
    <xf numFmtId="0" fontId="60" fillId="0" borderId="25" xfId="0" applyFont="1" applyBorder="1" applyAlignment="1">
      <alignment horizontal="center"/>
    </xf>
    <xf numFmtId="0" fontId="60" fillId="0" borderId="16" xfId="0" applyFont="1" applyBorder="1" applyAlignment="1">
      <alignment horizontal="center"/>
    </xf>
    <xf numFmtId="167" fontId="60" fillId="0" borderId="25" xfId="0" applyNumberFormat="1" applyFont="1" applyBorder="1"/>
    <xf numFmtId="165" fontId="60" fillId="0" borderId="12" xfId="0" applyNumberFormat="1" applyFont="1" applyBorder="1" applyAlignment="1">
      <alignment horizontal="left"/>
    </xf>
    <xf numFmtId="0" fontId="60" fillId="0" borderId="12" xfId="0" applyFont="1" applyBorder="1" applyAlignment="1">
      <alignment horizontal="left"/>
    </xf>
    <xf numFmtId="0" fontId="59" fillId="0" borderId="16" xfId="0" applyFont="1" applyBorder="1" applyAlignment="1">
      <alignment wrapText="1"/>
    </xf>
    <xf numFmtId="0" fontId="59" fillId="0" borderId="12" xfId="0" applyFont="1" applyBorder="1" applyAlignment="1">
      <alignment wrapText="1"/>
    </xf>
    <xf numFmtId="0" fontId="59" fillId="0" borderId="5" xfId="0" applyFont="1" applyBorder="1" applyAlignment="1">
      <alignment wrapText="1"/>
    </xf>
    <xf numFmtId="166" fontId="60" fillId="0" borderId="1" xfId="0" applyNumberFormat="1" applyFont="1" applyBorder="1"/>
    <xf numFmtId="0" fontId="60" fillId="0" borderId="1" xfId="0" applyFont="1" applyBorder="1" applyAlignment="1">
      <alignment horizontal="center" wrapText="1"/>
    </xf>
    <xf numFmtId="0" fontId="60" fillId="0" borderId="0" xfId="0" applyFont="1"/>
    <xf numFmtId="0" fontId="60" fillId="0" borderId="25" xfId="0" applyFont="1" applyBorder="1" applyAlignment="1">
      <alignment horizontal="left"/>
    </xf>
    <xf numFmtId="37" fontId="56" fillId="0" borderId="0" xfId="360" applyNumberFormat="1" applyFont="1" applyFill="1" applyAlignment="1" applyProtection="1">
      <alignment horizontal="center"/>
      <protection locked="0"/>
    </xf>
    <xf numFmtId="37" fontId="58" fillId="0" borderId="0" xfId="360" applyNumberFormat="1" applyFont="1" applyFill="1" applyAlignment="1" applyProtection="1">
      <alignment horizontal="center"/>
      <protection locked="0"/>
    </xf>
    <xf numFmtId="37" fontId="56" fillId="0" borderId="0" xfId="360" quotePrefix="1" applyNumberFormat="1" applyFont="1" applyFill="1" applyAlignment="1" applyProtection="1">
      <alignment horizontal="center"/>
      <protection locked="0"/>
    </xf>
    <xf numFmtId="37" fontId="56" fillId="0" borderId="1" xfId="360" quotePrefix="1" applyNumberFormat="1" applyFont="1" applyFill="1" applyBorder="1" applyAlignment="1" applyProtection="1">
      <alignment horizontal="center"/>
      <protection locked="0"/>
    </xf>
    <xf numFmtId="181" fontId="58" fillId="0" borderId="0" xfId="360" applyNumberFormat="1" applyFont="1" applyFill="1" applyAlignment="1">
      <alignment horizontal="right"/>
    </xf>
    <xf numFmtId="178" fontId="58" fillId="0" borderId="0" xfId="360" applyFont="1" applyFill="1" applyAlignment="1">
      <alignment horizontal="right"/>
    </xf>
    <xf numFmtId="0" fontId="5" fillId="0" borderId="0" xfId="0" applyFont="1" applyAlignment="1">
      <alignment wrapText="1"/>
    </xf>
    <xf numFmtId="167" fontId="5" fillId="0" borderId="0" xfId="0" applyNumberFormat="1" applyFont="1"/>
    <xf numFmtId="0" fontId="4" fillId="0" borderId="25" xfId="0" applyFont="1" applyBorder="1" applyAlignment="1">
      <alignment vertical="center" wrapText="1"/>
    </xf>
    <xf numFmtId="0" fontId="60" fillId="0" borderId="1" xfId="0" applyFont="1" applyBorder="1" applyAlignment="1">
      <alignment horizontal="right"/>
    </xf>
    <xf numFmtId="0" fontId="0" fillId="0" borderId="1" xfId="0" applyBorder="1" applyAlignment="1">
      <alignment wrapText="1"/>
    </xf>
    <xf numFmtId="176" fontId="56" fillId="0" borderId="12" xfId="360" quotePrefix="1" applyNumberFormat="1" applyFont="1" applyFill="1" applyBorder="1"/>
    <xf numFmtId="0" fontId="5" fillId="0" borderId="0" xfId="361" applyFont="1" applyAlignment="1">
      <alignment wrapText="1"/>
    </xf>
    <xf numFmtId="171" fontId="56" fillId="0" borderId="0" xfId="360" applyNumberFormat="1" applyFont="1" applyFill="1" applyAlignment="1">
      <alignment horizontal="right"/>
    </xf>
    <xf numFmtId="181" fontId="56" fillId="0" borderId="0" xfId="360" applyNumberFormat="1" applyFont="1" applyFill="1" applyAlignment="1">
      <alignment horizontal="right"/>
    </xf>
    <xf numFmtId="181" fontId="56" fillId="0" borderId="1" xfId="360" applyNumberFormat="1" applyFont="1" applyFill="1" applyBorder="1" applyAlignment="1">
      <alignment horizontal="right"/>
    </xf>
    <xf numFmtId="181" fontId="56" fillId="0" borderId="12" xfId="360" applyNumberFormat="1" applyFont="1" applyFill="1" applyBorder="1" applyAlignment="1">
      <alignment horizontal="right"/>
    </xf>
    <xf numFmtId="171" fontId="56" fillId="0" borderId="25" xfId="360" applyNumberFormat="1" applyFont="1" applyFill="1" applyBorder="1" applyAlignment="1">
      <alignment horizontal="right"/>
    </xf>
    <xf numFmtId="178" fontId="56" fillId="0" borderId="0" xfId="360" applyFont="1" applyFill="1" applyAlignment="1">
      <alignment horizontal="right"/>
    </xf>
    <xf numFmtId="179" fontId="60" fillId="0" borderId="0" xfId="0" applyNumberFormat="1" applyFont="1" applyAlignment="1">
      <alignment horizontal="right"/>
    </xf>
    <xf numFmtId="0" fontId="6" fillId="0" borderId="5" xfId="361" quotePrefix="1" applyFont="1" applyBorder="1"/>
    <xf numFmtId="0" fontId="61" fillId="0" borderId="0" xfId="361"/>
    <xf numFmtId="167" fontId="58" fillId="0" borderId="25" xfId="360" applyNumberFormat="1" applyFont="1" applyFill="1" applyBorder="1" applyAlignment="1">
      <alignment horizontal="right"/>
    </xf>
    <xf numFmtId="167" fontId="58" fillId="0" borderId="0" xfId="360" applyNumberFormat="1" applyFont="1" applyFill="1" applyAlignment="1">
      <alignment horizontal="right"/>
    </xf>
    <xf numFmtId="165" fontId="58" fillId="0" borderId="1" xfId="360" applyNumberFormat="1" applyFont="1" applyFill="1" applyBorder="1" applyAlignment="1">
      <alignment horizontal="right"/>
    </xf>
    <xf numFmtId="0" fontId="6" fillId="0" borderId="0" xfId="361" quotePrefix="1" applyFont="1"/>
    <xf numFmtId="171" fontId="58" fillId="0" borderId="25" xfId="360" applyNumberFormat="1" applyFont="1" applyFill="1" applyBorder="1" applyAlignment="1">
      <alignment horizontal="right"/>
    </xf>
    <xf numFmtId="183" fontId="58" fillId="0" borderId="0" xfId="360" applyNumberFormat="1" applyFont="1" applyFill="1" applyAlignment="1">
      <alignment horizontal="right"/>
    </xf>
    <xf numFmtId="165" fontId="4" fillId="0" borderId="0" xfId="0" applyNumberFormat="1" applyFont="1"/>
    <xf numFmtId="49" fontId="64" fillId="0" borderId="12" xfId="0" applyNumberFormat="1" applyFont="1" applyBorder="1" applyAlignment="1">
      <alignment horizontal="left" vertical="top"/>
    </xf>
    <xf numFmtId="49" fontId="64" fillId="0" borderId="1" xfId="0" applyNumberFormat="1" applyFont="1" applyBorder="1" applyAlignment="1">
      <alignment horizontal="left" vertical="top"/>
    </xf>
    <xf numFmtId="179" fontId="4" fillId="0" borderId="0" xfId="0" applyNumberFormat="1" applyFont="1" applyAlignment="1">
      <alignment horizontal="right"/>
    </xf>
    <xf numFmtId="165" fontId="4" fillId="0" borderId="12" xfId="0" applyNumberFormat="1" applyFont="1" applyBorder="1"/>
    <xf numFmtId="165" fontId="4" fillId="0" borderId="1" xfId="0" applyNumberFormat="1" applyFont="1" applyBorder="1"/>
    <xf numFmtId="0" fontId="6" fillId="0" borderId="0" xfId="361" applyFont="1" applyAlignment="1">
      <alignment wrapText="1"/>
    </xf>
    <xf numFmtId="171" fontId="58" fillId="0" borderId="0" xfId="360" applyNumberFormat="1" applyFont="1" applyFill="1" applyAlignment="1">
      <alignment horizontal="right"/>
    </xf>
    <xf numFmtId="177" fontId="60" fillId="0" borderId="0" xfId="0" applyNumberFormat="1" applyFont="1"/>
    <xf numFmtId="179" fontId="4" fillId="0" borderId="0" xfId="0" applyNumberFormat="1" applyFont="1"/>
    <xf numFmtId="0" fontId="5" fillId="0" borderId="16" xfId="0" applyFont="1" applyBorder="1"/>
    <xf numFmtId="178" fontId="58" fillId="0" borderId="0" xfId="360" applyFont="1" applyFill="1"/>
    <xf numFmtId="165" fontId="58" fillId="0" borderId="1" xfId="360" applyNumberFormat="1" applyFont="1" applyFill="1" applyBorder="1"/>
    <xf numFmtId="181" fontId="58" fillId="0" borderId="0" xfId="360" applyNumberFormat="1" applyFont="1" applyFill="1"/>
    <xf numFmtId="181" fontId="58" fillId="0" borderId="1" xfId="360" applyNumberFormat="1" applyFont="1" applyFill="1" applyBorder="1" applyAlignment="1">
      <alignment horizontal="right"/>
    </xf>
    <xf numFmtId="167" fontId="4" fillId="0" borderId="0" xfId="0" applyNumberFormat="1" applyFont="1"/>
    <xf numFmtId="0" fontId="5" fillId="0" borderId="0" xfId="0" applyFont="1" applyAlignment="1">
      <alignment horizontal="left"/>
    </xf>
    <xf numFmtId="0" fontId="4" fillId="0" borderId="0" xfId="0" applyFont="1" applyAlignment="1">
      <alignment horizontal="left"/>
    </xf>
    <xf numFmtId="167" fontId="4" fillId="0" borderId="25" xfId="0" applyNumberFormat="1" applyFont="1" applyBorder="1"/>
    <xf numFmtId="165" fontId="4" fillId="0" borderId="3" xfId="0" applyNumberFormat="1" applyFont="1" applyBorder="1"/>
    <xf numFmtId="176" fontId="58" fillId="0" borderId="12" xfId="360" quotePrefix="1" applyNumberFormat="1" applyFont="1" applyFill="1" applyBorder="1"/>
    <xf numFmtId="0" fontId="6" fillId="0" borderId="3" xfId="0" applyFont="1" applyBorder="1"/>
    <xf numFmtId="165" fontId="7" fillId="0" borderId="3" xfId="0" applyNumberFormat="1" applyFont="1" applyBorder="1" applyAlignment="1">
      <alignment horizontal="left"/>
    </xf>
    <xf numFmtId="167" fontId="7" fillId="0" borderId="5" xfId="0" applyNumberFormat="1" applyFont="1" applyBorder="1" applyAlignment="1">
      <alignment horizontal="left"/>
    </xf>
    <xf numFmtId="167" fontId="7" fillId="0" borderId="0" xfId="0" applyNumberFormat="1" applyFont="1" applyAlignment="1">
      <alignment horizontal="left"/>
    </xf>
    <xf numFmtId="167" fontId="4" fillId="0" borderId="4" xfId="0" applyNumberFormat="1" applyFont="1" applyBorder="1" applyAlignment="1">
      <alignment horizontal="left"/>
    </xf>
    <xf numFmtId="176" fontId="13" fillId="0" borderId="0" xfId="282" quotePrefix="1" applyNumberFormat="1" applyFont="1" applyAlignment="1">
      <alignment horizontal="left" vertical="top" wrapText="1"/>
    </xf>
    <xf numFmtId="0" fontId="60" fillId="0" borderId="0" xfId="0" applyFont="1" applyAlignment="1">
      <alignment vertical="center" wrapText="1"/>
    </xf>
    <xf numFmtId="0" fontId="5" fillId="0" borderId="0" xfId="0" applyFont="1" applyAlignment="1">
      <alignment vertical="center" wrapText="1"/>
    </xf>
    <xf numFmtId="0" fontId="4" fillId="0" borderId="0" xfId="0" applyFont="1" applyAlignment="1">
      <alignment wrapText="1"/>
    </xf>
    <xf numFmtId="0" fontId="6" fillId="0" borderId="0" xfId="0" applyFont="1" applyAlignment="1">
      <alignment horizontal="center"/>
    </xf>
    <xf numFmtId="0" fontId="6" fillId="0" borderId="0" xfId="0" applyFont="1"/>
    <xf numFmtId="0" fontId="6" fillId="0" borderId="0" xfId="0" applyFont="1" applyAlignment="1">
      <alignment horizontal="left"/>
    </xf>
    <xf numFmtId="0" fontId="7" fillId="0" borderId="0" xfId="0" applyFont="1"/>
    <xf numFmtId="0" fontId="0" fillId="0" borderId="12" xfId="0" applyBorder="1" applyAlignment="1">
      <alignment horizontal="left"/>
    </xf>
    <xf numFmtId="0" fontId="5" fillId="0" borderId="12" xfId="0" applyFont="1" applyBorder="1" applyAlignment="1">
      <alignment horizontal="center" wrapText="1"/>
    </xf>
    <xf numFmtId="0" fontId="4" fillId="0" borderId="3" xfId="0" applyFont="1" applyBorder="1" applyAlignment="1">
      <alignment wrapText="1"/>
    </xf>
    <xf numFmtId="0" fontId="6" fillId="0" borderId="3" xfId="0" applyFont="1" applyBorder="1" applyAlignment="1">
      <alignment horizontal="center"/>
    </xf>
    <xf numFmtId="167" fontId="9" fillId="0" borderId="0" xfId="0" applyNumberFormat="1" applyFont="1" applyAlignment="1">
      <alignment horizontal="left"/>
    </xf>
    <xf numFmtId="167" fontId="9" fillId="0" borderId="0" xfId="0" applyNumberFormat="1" applyFont="1"/>
    <xf numFmtId="165" fontId="5" fillId="0" borderId="0" xfId="0" applyNumberFormat="1" applyFont="1"/>
    <xf numFmtId="165" fontId="9" fillId="0" borderId="0" xfId="0" applyNumberFormat="1" applyFont="1" applyAlignment="1">
      <alignment horizontal="left"/>
    </xf>
    <xf numFmtId="165" fontId="9" fillId="0" borderId="0" xfId="0" applyNumberFormat="1" applyFont="1" applyAlignment="1">
      <alignment horizontal="right"/>
    </xf>
    <xf numFmtId="165" fontId="5" fillId="0" borderId="0" xfId="0" applyNumberFormat="1" applyFont="1" applyAlignment="1">
      <alignment horizontal="right"/>
    </xf>
    <xf numFmtId="165" fontId="7" fillId="0" borderId="0" xfId="0" applyNumberFormat="1" applyFont="1" applyAlignment="1">
      <alignment horizontal="left"/>
    </xf>
    <xf numFmtId="165" fontId="9" fillId="0" borderId="0" xfId="0" applyNumberFormat="1" applyFont="1"/>
    <xf numFmtId="165" fontId="5" fillId="0" borderId="0" xfId="0" applyNumberFormat="1" applyFont="1" applyAlignment="1">
      <alignment horizontal="center"/>
    </xf>
    <xf numFmtId="165" fontId="9" fillId="0" borderId="0" xfId="0" applyNumberFormat="1" applyFont="1" applyAlignment="1">
      <alignment horizontal="center"/>
    </xf>
    <xf numFmtId="165" fontId="9" fillId="0" borderId="1" xfId="0" applyNumberFormat="1" applyFont="1" applyBorder="1" applyAlignment="1">
      <alignment horizontal="left"/>
    </xf>
    <xf numFmtId="165" fontId="9" fillId="0" borderId="3" xfId="0" applyNumberFormat="1" applyFont="1" applyBorder="1" applyAlignment="1">
      <alignment horizontal="left"/>
    </xf>
    <xf numFmtId="165" fontId="5" fillId="0" borderId="3" xfId="0" applyNumberFormat="1" applyFont="1" applyBorder="1"/>
    <xf numFmtId="165" fontId="9" fillId="0" borderId="3" xfId="0" applyNumberFormat="1" applyFont="1" applyBorder="1"/>
    <xf numFmtId="0" fontId="4" fillId="0" borderId="12" xfId="0" applyFont="1" applyBorder="1" applyAlignment="1">
      <alignment wrapText="1"/>
    </xf>
    <xf numFmtId="165" fontId="7" fillId="0" borderId="12" xfId="0" applyNumberFormat="1" applyFont="1" applyBorder="1" applyAlignment="1">
      <alignment horizontal="left"/>
    </xf>
    <xf numFmtId="165" fontId="9" fillId="0" borderId="12" xfId="0" applyNumberFormat="1" applyFont="1" applyBorder="1" applyAlignment="1">
      <alignment horizontal="left"/>
    </xf>
    <xf numFmtId="165" fontId="5" fillId="0" borderId="12" xfId="0" applyNumberFormat="1" applyFont="1" applyBorder="1"/>
    <xf numFmtId="165" fontId="9" fillId="0" borderId="12" xfId="0" applyNumberFormat="1" applyFont="1" applyBorder="1"/>
    <xf numFmtId="165" fontId="5" fillId="0" borderId="3" xfId="0" applyNumberFormat="1" applyFont="1" applyBorder="1" applyAlignment="1">
      <alignment horizontal="left"/>
    </xf>
    <xf numFmtId="0" fontId="5" fillId="0" borderId="0" xfId="0" applyFont="1"/>
    <xf numFmtId="165" fontId="5" fillId="0" borderId="1" xfId="0" applyNumberFormat="1" applyFont="1" applyBorder="1" applyAlignment="1">
      <alignment horizontal="center"/>
    </xf>
    <xf numFmtId="165" fontId="5" fillId="0" borderId="1" xfId="0" applyNumberFormat="1" applyFont="1" applyBorder="1"/>
    <xf numFmtId="165" fontId="9" fillId="0" borderId="1" xfId="0" applyNumberFormat="1" applyFont="1" applyBorder="1"/>
    <xf numFmtId="167" fontId="9" fillId="0" borderId="25" xfId="0" applyNumberFormat="1" applyFont="1" applyBorder="1" applyAlignment="1">
      <alignment horizontal="left"/>
    </xf>
    <xf numFmtId="167" fontId="5" fillId="0" borderId="25" xfId="0" applyNumberFormat="1" applyFont="1" applyBorder="1"/>
    <xf numFmtId="167" fontId="9" fillId="0" borderId="25" xfId="0" applyNumberFormat="1" applyFont="1" applyBorder="1"/>
    <xf numFmtId="0" fontId="4" fillId="0" borderId="5" xfId="0" applyFont="1" applyBorder="1" applyAlignment="1">
      <alignment wrapText="1"/>
    </xf>
    <xf numFmtId="167" fontId="9" fillId="0" borderId="5" xfId="0" applyNumberFormat="1" applyFont="1" applyBorder="1" applyAlignment="1">
      <alignment horizontal="left"/>
    </xf>
    <xf numFmtId="167" fontId="5" fillId="0" borderId="5" xfId="0" applyNumberFormat="1" applyFont="1" applyBorder="1" applyAlignment="1">
      <alignment horizontal="left"/>
    </xf>
    <xf numFmtId="167" fontId="5" fillId="0" borderId="0" xfId="0" applyNumberFormat="1" applyFont="1" applyAlignment="1">
      <alignment horizontal="left"/>
    </xf>
    <xf numFmtId="167" fontId="7" fillId="0" borderId="4" xfId="0" applyNumberFormat="1" applyFont="1" applyBorder="1" applyAlignment="1">
      <alignment horizontal="left"/>
    </xf>
    <xf numFmtId="167" fontId="9" fillId="0" borderId="4" xfId="0" applyNumberFormat="1" applyFont="1" applyBorder="1" applyAlignment="1">
      <alignment horizontal="left"/>
    </xf>
    <xf numFmtId="167" fontId="9" fillId="0" borderId="4" xfId="0" applyNumberFormat="1" applyFont="1" applyBorder="1"/>
    <xf numFmtId="0" fontId="66" fillId="0" borderId="1" xfId="0" quotePrefix="1" applyFont="1" applyBorder="1" applyAlignment="1">
      <alignment wrapText="1"/>
    </xf>
    <xf numFmtId="165" fontId="5" fillId="0" borderId="16" xfId="0" applyNumberFormat="1" applyFont="1" applyBorder="1" applyAlignment="1">
      <alignment horizontal="left"/>
    </xf>
    <xf numFmtId="165" fontId="5" fillId="0" borderId="0" xfId="0" applyNumberFormat="1" applyFont="1" applyAlignment="1">
      <alignment horizontal="left"/>
    </xf>
    <xf numFmtId="171" fontId="56" fillId="0" borderId="0" xfId="360" applyNumberFormat="1" applyFont="1" applyFill="1" applyAlignment="1">
      <alignment horizontal="right" indent="2"/>
    </xf>
    <xf numFmtId="181" fontId="56" fillId="0" borderId="2" xfId="360" applyNumberFormat="1" applyFont="1" applyFill="1" applyBorder="1" applyAlignment="1">
      <alignment horizontal="right"/>
    </xf>
    <xf numFmtId="171" fontId="56" fillId="0" borderId="4" xfId="360" applyNumberFormat="1" applyFont="1" applyFill="1" applyBorder="1" applyAlignment="1">
      <alignment horizontal="right"/>
    </xf>
    <xf numFmtId="165" fontId="4" fillId="0" borderId="16" xfId="0" applyNumberFormat="1" applyFont="1" applyBorder="1" applyAlignment="1">
      <alignment horizontal="left"/>
    </xf>
    <xf numFmtId="165" fontId="4" fillId="0" borderId="0" xfId="0" applyNumberFormat="1" applyFont="1" applyAlignment="1">
      <alignment horizontal="left"/>
    </xf>
    <xf numFmtId="165" fontId="4" fillId="0" borderId="0" xfId="0" applyNumberFormat="1" applyFont="1" applyAlignment="1">
      <alignment horizontal="right"/>
    </xf>
    <xf numFmtId="165" fontId="4" fillId="0" borderId="3" xfId="0" applyNumberFormat="1" applyFont="1" applyBorder="1" applyAlignment="1">
      <alignment horizontal="left"/>
    </xf>
    <xf numFmtId="167" fontId="4" fillId="0" borderId="5" xfId="0" applyNumberFormat="1" applyFont="1" applyBorder="1" applyAlignment="1">
      <alignment horizontal="left"/>
    </xf>
    <xf numFmtId="167" fontId="4" fillId="0" borderId="0" xfId="0" applyNumberFormat="1" applyFont="1" applyAlignment="1">
      <alignment horizontal="left"/>
    </xf>
    <xf numFmtId="0" fontId="67" fillId="0" borderId="0" xfId="0" applyFont="1" applyAlignment="1">
      <alignment wrapText="1"/>
    </xf>
    <xf numFmtId="0" fontId="68" fillId="0" borderId="0" xfId="361" applyFont="1" applyAlignment="1">
      <alignment wrapText="1"/>
    </xf>
    <xf numFmtId="0" fontId="68" fillId="0" borderId="0" xfId="0" applyFont="1" applyAlignment="1">
      <alignment wrapText="1"/>
    </xf>
    <xf numFmtId="167" fontId="60" fillId="0" borderId="1" xfId="0" applyNumberFormat="1" applyFont="1" applyBorder="1" applyAlignment="1">
      <alignment horizontal="left"/>
    </xf>
    <xf numFmtId="167" fontId="4" fillId="0" borderId="1" xfId="0" applyNumberFormat="1" applyFont="1" applyBorder="1"/>
    <xf numFmtId="167" fontId="5" fillId="0" borderId="1" xfId="0" applyNumberFormat="1" applyFont="1" applyBorder="1"/>
    <xf numFmtId="167" fontId="60" fillId="0" borderId="1" xfId="0" applyNumberFormat="1" applyFont="1" applyBorder="1"/>
    <xf numFmtId="0" fontId="69" fillId="0" borderId="0" xfId="0" applyFont="1" applyAlignment="1">
      <alignment horizontal="left"/>
    </xf>
    <xf numFmtId="0" fontId="69" fillId="0" borderId="0" xfId="0" applyFont="1" applyAlignment="1">
      <alignment horizontal="left" wrapText="1"/>
    </xf>
    <xf numFmtId="0" fontId="70" fillId="0" borderId="0" xfId="0" applyFont="1" applyAlignment="1">
      <alignment horizontal="left"/>
    </xf>
    <xf numFmtId="0" fontId="72" fillId="0" borderId="0" xfId="0" applyFont="1" applyAlignment="1">
      <alignment wrapText="1"/>
    </xf>
    <xf numFmtId="0" fontId="71" fillId="0" borderId="0" xfId="0" applyFont="1" applyAlignment="1">
      <alignment wrapText="1"/>
    </xf>
    <xf numFmtId="0" fontId="73" fillId="0" borderId="0" xfId="0" applyFont="1" applyAlignment="1">
      <alignment wrapText="1"/>
    </xf>
    <xf numFmtId="0" fontId="73" fillId="0" borderId="0" xfId="0" applyFont="1"/>
    <xf numFmtId="165" fontId="4" fillId="0" borderId="1" xfId="0" applyNumberFormat="1" applyFont="1" applyBorder="1" applyAlignment="1">
      <alignment horizontal="right"/>
    </xf>
    <xf numFmtId="0" fontId="72" fillId="0" borderId="0" xfId="361" applyFont="1" applyAlignment="1">
      <alignment wrapText="1"/>
    </xf>
    <xf numFmtId="0" fontId="71" fillId="0" borderId="0" xfId="361" applyFont="1"/>
    <xf numFmtId="0" fontId="68" fillId="0" borderId="0" xfId="361" applyFont="1"/>
    <xf numFmtId="0" fontId="5" fillId="0" borderId="5" xfId="0" applyFont="1" applyBorder="1" applyAlignment="1">
      <alignment wrapText="1"/>
    </xf>
    <xf numFmtId="0" fontId="6" fillId="0" borderId="0" xfId="0" applyFont="1" applyAlignment="1">
      <alignment wrapText="1"/>
    </xf>
    <xf numFmtId="177" fontId="60" fillId="0" borderId="0" xfId="0" applyNumberFormat="1" applyFont="1" applyAlignment="1">
      <alignment wrapText="1"/>
    </xf>
    <xf numFmtId="0" fontId="0" fillId="0" borderId="0" xfId="0" applyAlignment="1">
      <alignment horizontal="left" vertical="center" wrapText="1"/>
    </xf>
    <xf numFmtId="0" fontId="72" fillId="0" borderId="0" xfId="0" applyFont="1" applyAlignment="1">
      <alignment horizontal="left" vertical="center" wrapText="1"/>
    </xf>
    <xf numFmtId="176" fontId="13" fillId="0" borderId="0" xfId="282" quotePrefix="1" applyNumberFormat="1" applyFont="1" applyAlignment="1">
      <alignment horizontal="left" vertical="center" wrapText="1"/>
    </xf>
    <xf numFmtId="0" fontId="61" fillId="0" borderId="0" xfId="0" applyFont="1" applyAlignment="1">
      <alignment wrapText="1"/>
    </xf>
    <xf numFmtId="0" fontId="59" fillId="0" borderId="0" xfId="0" applyFont="1"/>
    <xf numFmtId="0" fontId="0" fillId="0" borderId="0" xfId="0"/>
    <xf numFmtId="0" fontId="60" fillId="0" borderId="1" xfId="0" applyFont="1" applyBorder="1"/>
    <xf numFmtId="0" fontId="4" fillId="0" borderId="1" xfId="0" applyFont="1" applyBorder="1"/>
    <xf numFmtId="0" fontId="0" fillId="0" borderId="1" xfId="0" applyBorder="1"/>
    <xf numFmtId="176" fontId="58" fillId="0" borderId="1" xfId="360" quotePrefix="1" applyNumberFormat="1" applyFont="1" applyFill="1" applyBorder="1"/>
    <xf numFmtId="176" fontId="56" fillId="0" borderId="1" xfId="360" quotePrefix="1" applyNumberFormat="1" applyFont="1" applyFill="1" applyBorder="1"/>
    <xf numFmtId="0" fontId="66" fillId="0" borderId="1" xfId="0" quotePrefix="1" applyFont="1" applyBorder="1"/>
    <xf numFmtId="0" fontId="59" fillId="0" borderId="3" xfId="0" applyFont="1" applyBorder="1"/>
    <xf numFmtId="0" fontId="5" fillId="0" borderId="1" xfId="0" applyFont="1" applyBorder="1"/>
    <xf numFmtId="0" fontId="4" fillId="0" borderId="25" xfId="0" applyFont="1" applyBorder="1" applyAlignment="1">
      <alignment vertical="center"/>
    </xf>
    <xf numFmtId="0" fontId="4" fillId="0" borderId="5" xfId="0" applyFont="1" applyBorder="1"/>
    <xf numFmtId="0" fontId="4" fillId="0" borderId="0" xfId="0" applyFont="1"/>
    <xf numFmtId="177" fontId="4" fillId="0" borderId="0" xfId="0" applyNumberFormat="1" applyFont="1"/>
    <xf numFmtId="177" fontId="5" fillId="0" borderId="0" xfId="0" applyNumberFormat="1" applyFont="1"/>
    <xf numFmtId="0" fontId="59" fillId="0" borderId="16" xfId="0" applyFont="1" applyBorder="1"/>
    <xf numFmtId="0" fontId="5" fillId="0" borderId="0" xfId="0" applyFont="1" applyAlignment="1">
      <alignment horizontal="left" vertical="top"/>
    </xf>
    <xf numFmtId="0" fontId="5" fillId="0" borderId="1" xfId="0" applyFont="1" applyBorder="1" applyAlignment="1">
      <alignment horizontal="left"/>
    </xf>
    <xf numFmtId="0" fontId="4" fillId="0" borderId="16" xfId="0" applyFont="1" applyBorder="1" applyAlignment="1">
      <alignment horizontal="left"/>
    </xf>
    <xf numFmtId="0" fontId="59" fillId="0" borderId="16" xfId="0" applyFont="1" applyBorder="1" applyAlignment="1">
      <alignment horizontal="left"/>
    </xf>
    <xf numFmtId="0" fontId="59" fillId="0" borderId="0" xfId="0" applyFont="1" applyAlignment="1">
      <alignment horizontal="left"/>
    </xf>
    <xf numFmtId="0" fontId="59" fillId="0" borderId="12" xfId="0" applyFont="1" applyBorder="1"/>
    <xf numFmtId="0" fontId="4" fillId="0" borderId="0" xfId="0" applyFont="1" applyAlignment="1">
      <alignment horizontal="left" indent="1"/>
    </xf>
    <xf numFmtId="0" fontId="5" fillId="0" borderId="0" xfId="0" applyFont="1" applyAlignment="1">
      <alignment horizontal="left" indent="1"/>
    </xf>
    <xf numFmtId="0" fontId="5" fillId="0" borderId="0" xfId="0" applyFont="1" applyAlignment="1">
      <alignment horizontal="left" indent="2"/>
    </xf>
    <xf numFmtId="0" fontId="5" fillId="0" borderId="0" xfId="0" applyFont="1" applyAlignment="1">
      <alignment horizontal="left" vertical="top" indent="2"/>
    </xf>
    <xf numFmtId="0" fontId="5" fillId="0" borderId="1" xfId="0" applyFont="1" applyBorder="1" applyAlignment="1">
      <alignment horizontal="left" indent="2"/>
    </xf>
    <xf numFmtId="0" fontId="4" fillId="0" borderId="16" xfId="0" applyFont="1" applyBorder="1" applyAlignment="1">
      <alignment horizontal="left" indent="1"/>
    </xf>
    <xf numFmtId="49" fontId="10" fillId="0" borderId="0" xfId="0" applyNumberFormat="1" applyFont="1" applyAlignment="1">
      <alignment horizontal="center" vertical="top" wrapText="1"/>
    </xf>
    <xf numFmtId="0" fontId="6" fillId="0" borderId="0" xfId="0" applyFont="1" applyAlignment="1">
      <alignment horizontal="left" vertical="center" wrapText="1"/>
    </xf>
    <xf numFmtId="0" fontId="6" fillId="0" borderId="0" xfId="361" applyFont="1"/>
    <xf numFmtId="49" fontId="10" fillId="0" borderId="5" xfId="361" applyNumberFormat="1" applyFont="1" applyBorder="1" applyAlignment="1">
      <alignment horizontal="center" vertical="top" wrapText="1"/>
    </xf>
    <xf numFmtId="49" fontId="10" fillId="0" borderId="0" xfId="361" applyNumberFormat="1" applyFont="1" applyAlignment="1">
      <alignment horizontal="center" vertical="top" wrapText="1"/>
    </xf>
    <xf numFmtId="0" fontId="5" fillId="0" borderId="0" xfId="361" applyFont="1"/>
    <xf numFmtId="0" fontId="74" fillId="0" borderId="0" xfId="361" applyFont="1" applyAlignment="1">
      <alignment wrapText="1"/>
    </xf>
    <xf numFmtId="0" fontId="5" fillId="0" borderId="0" xfId="361" applyFont="1" applyAlignment="1">
      <alignment horizontal="left"/>
    </xf>
    <xf numFmtId="0" fontId="75" fillId="0" borderId="0" xfId="361" applyFont="1" applyAlignment="1">
      <alignment wrapText="1"/>
    </xf>
    <xf numFmtId="0" fontId="76" fillId="0" borderId="0" xfId="361" applyFont="1" applyAlignment="1">
      <alignment wrapText="1"/>
    </xf>
    <xf numFmtId="0" fontId="4" fillId="0" borderId="0" xfId="361" applyFont="1" applyAlignment="1">
      <alignment horizontal="center"/>
    </xf>
    <xf numFmtId="0" fontId="5" fillId="0" borderId="1" xfId="361" applyFont="1" applyBorder="1" applyAlignment="1">
      <alignment horizontal="left"/>
    </xf>
    <xf numFmtId="0" fontId="4" fillId="0" borderId="1" xfId="361" applyFont="1" applyBorder="1" applyAlignment="1">
      <alignment horizontal="right" wrapText="1"/>
    </xf>
    <xf numFmtId="0" fontId="5" fillId="0" borderId="12" xfId="361" applyFont="1" applyBorder="1"/>
    <xf numFmtId="0" fontId="5" fillId="0" borderId="12" xfId="361" applyFont="1" applyBorder="1" applyAlignment="1">
      <alignment wrapText="1"/>
    </xf>
    <xf numFmtId="0" fontId="5" fillId="0" borderId="12" xfId="361" applyFont="1" applyBorder="1" applyAlignment="1">
      <alignment horizontal="left"/>
    </xf>
    <xf numFmtId="167" fontId="5" fillId="0" borderId="12" xfId="361" applyNumberFormat="1" applyFont="1" applyBorder="1"/>
    <xf numFmtId="167" fontId="5" fillId="0" borderId="12" xfId="361" applyNumberFormat="1" applyFont="1" applyBorder="1" applyAlignment="1">
      <alignment horizontal="left"/>
    </xf>
    <xf numFmtId="0" fontId="5" fillId="0" borderId="16" xfId="361" applyFont="1" applyBorder="1" applyAlignment="1">
      <alignment horizontal="left"/>
    </xf>
    <xf numFmtId="165" fontId="5" fillId="0" borderId="0" xfId="361" applyNumberFormat="1" applyFont="1" applyAlignment="1">
      <alignment horizontal="left"/>
    </xf>
    <xf numFmtId="165" fontId="5" fillId="0" borderId="16" xfId="361" applyNumberFormat="1" applyFont="1" applyBorder="1" applyAlignment="1">
      <alignment horizontal="left"/>
    </xf>
    <xf numFmtId="165" fontId="5" fillId="0" borderId="0" xfId="361" applyNumberFormat="1" applyFont="1"/>
    <xf numFmtId="165" fontId="5" fillId="0" borderId="1" xfId="361" applyNumberFormat="1" applyFont="1" applyBorder="1" applyAlignment="1">
      <alignment horizontal="left"/>
    </xf>
    <xf numFmtId="165" fontId="5" fillId="0" borderId="1" xfId="361" applyNumberFormat="1" applyFont="1" applyBorder="1"/>
    <xf numFmtId="165" fontId="5" fillId="0" borderId="12" xfId="361" applyNumberFormat="1" applyFont="1" applyBorder="1"/>
    <xf numFmtId="165" fontId="5" fillId="0" borderId="12" xfId="361" applyNumberFormat="1" applyFont="1" applyBorder="1" applyAlignment="1">
      <alignment horizontal="left"/>
    </xf>
    <xf numFmtId="180" fontId="4" fillId="0" borderId="25" xfId="361" applyNumberFormat="1" applyFont="1" applyBorder="1" applyAlignment="1">
      <alignment horizontal="left"/>
    </xf>
    <xf numFmtId="167" fontId="4" fillId="0" borderId="25" xfId="361" applyNumberFormat="1" applyFont="1" applyBorder="1"/>
    <xf numFmtId="167" fontId="4" fillId="0" borderId="25" xfId="361" applyNumberFormat="1" applyFont="1" applyBorder="1" applyAlignment="1">
      <alignment horizontal="left"/>
    </xf>
    <xf numFmtId="180" fontId="5" fillId="0" borderId="0" xfId="361" applyNumberFormat="1" applyFont="1" applyAlignment="1">
      <alignment horizontal="left"/>
    </xf>
    <xf numFmtId="167" fontId="5" fillId="0" borderId="0" xfId="361" applyNumberFormat="1" applyFont="1"/>
    <xf numFmtId="167" fontId="5" fillId="0" borderId="0" xfId="361" applyNumberFormat="1" applyFont="1" applyAlignment="1">
      <alignment horizontal="left"/>
    </xf>
    <xf numFmtId="180" fontId="5" fillId="0" borderId="12" xfId="361" applyNumberFormat="1" applyFont="1" applyBorder="1" applyAlignment="1">
      <alignment horizontal="left"/>
    </xf>
    <xf numFmtId="165" fontId="5" fillId="0" borderId="0" xfId="361" applyNumberFormat="1" applyFont="1" applyAlignment="1">
      <alignment horizontal="right"/>
    </xf>
    <xf numFmtId="0" fontId="5" fillId="0" borderId="0" xfId="361" applyFont="1" applyAlignment="1">
      <alignment horizontal="left" indent="1"/>
    </xf>
    <xf numFmtId="0" fontId="5" fillId="0" borderId="1" xfId="361" applyFont="1" applyBorder="1" applyAlignment="1">
      <alignment horizontal="left" indent="1"/>
    </xf>
    <xf numFmtId="165" fontId="5" fillId="0" borderId="1" xfId="361" applyNumberFormat="1" applyFont="1" applyBorder="1" applyAlignment="1">
      <alignment horizontal="right"/>
    </xf>
    <xf numFmtId="165" fontId="5" fillId="0" borderId="12" xfId="361" applyNumberFormat="1" applyFont="1" applyBorder="1" applyAlignment="1">
      <alignment horizontal="right"/>
    </xf>
    <xf numFmtId="0" fontId="5" fillId="0" borderId="1" xfId="361" applyFont="1" applyBorder="1" applyAlignment="1">
      <alignment wrapText="1"/>
    </xf>
    <xf numFmtId="180" fontId="5" fillId="0" borderId="25" xfId="361" applyNumberFormat="1" applyFont="1" applyBorder="1" applyAlignment="1">
      <alignment horizontal="left"/>
    </xf>
    <xf numFmtId="180" fontId="5" fillId="0" borderId="18" xfId="361" applyNumberFormat="1" applyFont="1" applyBorder="1" applyAlignment="1">
      <alignment horizontal="left"/>
    </xf>
    <xf numFmtId="167" fontId="5" fillId="0" borderId="18" xfId="361" applyNumberFormat="1" applyFont="1" applyBorder="1"/>
    <xf numFmtId="167" fontId="5" fillId="0" borderId="18" xfId="361" applyNumberFormat="1" applyFont="1" applyBorder="1" applyAlignment="1">
      <alignment horizontal="left"/>
    </xf>
    <xf numFmtId="0" fontId="4" fillId="0" borderId="0" xfId="361" applyFont="1" applyAlignment="1">
      <alignment wrapText="1"/>
    </xf>
    <xf numFmtId="0" fontId="5" fillId="0" borderId="12" xfId="361" applyFont="1" applyBorder="1" applyAlignment="1">
      <alignment horizontal="left" vertical="top"/>
    </xf>
    <xf numFmtId="167" fontId="5" fillId="0" borderId="12" xfId="361" applyNumberFormat="1" applyFont="1" applyBorder="1" applyAlignment="1">
      <alignment vertical="center"/>
    </xf>
    <xf numFmtId="167" fontId="5" fillId="0" borderId="12" xfId="361" applyNumberFormat="1" applyFont="1" applyBorder="1" applyAlignment="1">
      <alignment horizontal="left" vertical="center"/>
    </xf>
    <xf numFmtId="0" fontId="4" fillId="0" borderId="25" xfId="361" applyFont="1" applyBorder="1" applyAlignment="1">
      <alignment horizontal="left" vertical="top"/>
    </xf>
    <xf numFmtId="0" fontId="5" fillId="0" borderId="0" xfId="361" applyFont="1" applyAlignment="1">
      <alignment horizontal="left" vertical="top"/>
    </xf>
    <xf numFmtId="0" fontId="5" fillId="0" borderId="18" xfId="361" applyFont="1" applyBorder="1" applyAlignment="1">
      <alignment horizontal="left" vertical="top"/>
    </xf>
    <xf numFmtId="0" fontId="5" fillId="0" borderId="16" xfId="361" applyFont="1" applyBorder="1"/>
    <xf numFmtId="0" fontId="5" fillId="0" borderId="1" xfId="361" applyFont="1" applyBorder="1"/>
    <xf numFmtId="165" fontId="7" fillId="0" borderId="1" xfId="0" applyNumberFormat="1" applyFont="1" applyBorder="1" applyAlignment="1">
      <alignment horizontal="left"/>
    </xf>
    <xf numFmtId="0" fontId="4" fillId="0" borderId="0" xfId="0" applyFont="1" applyAlignment="1">
      <alignment vertical="center" wrapText="1"/>
    </xf>
    <xf numFmtId="0" fontId="4" fillId="0" borderId="3" xfId="0" applyFont="1" applyBorder="1"/>
    <xf numFmtId="0" fontId="4" fillId="0" borderId="12" xfId="0" applyFont="1" applyBorder="1"/>
    <xf numFmtId="0" fontId="5" fillId="0" borderId="4" xfId="0" applyFont="1" applyBorder="1"/>
    <xf numFmtId="176" fontId="13" fillId="0" borderId="0" xfId="282" quotePrefix="1" applyNumberFormat="1" applyFont="1" applyAlignment="1">
      <alignment horizontal="left" vertical="center"/>
    </xf>
    <xf numFmtId="176" fontId="13" fillId="0" borderId="0" xfId="282" quotePrefix="1" applyNumberFormat="1" applyFont="1" applyAlignment="1">
      <alignment horizontal="left" vertical="top"/>
    </xf>
    <xf numFmtId="0" fontId="5" fillId="0" borderId="4" xfId="0" applyFont="1" applyBorder="1" applyAlignment="1">
      <alignment horizontal="left" indent="1"/>
    </xf>
    <xf numFmtId="49" fontId="63" fillId="0" borderId="5" xfId="282" quotePrefix="1" applyNumberFormat="1" applyFont="1" applyBorder="1" applyAlignment="1">
      <alignment horizontal="center" vertical="top"/>
    </xf>
    <xf numFmtId="171" fontId="5" fillId="0" borderId="12" xfId="637" applyNumberFormat="1" applyFont="1" applyFill="1" applyBorder="1"/>
    <xf numFmtId="165" fontId="5" fillId="0" borderId="16" xfId="0" applyNumberFormat="1" applyFont="1" applyBorder="1" applyAlignment="1">
      <alignment horizontal="right"/>
    </xf>
    <xf numFmtId="49" fontId="63" fillId="0" borderId="0" xfId="0" applyNumberFormat="1" applyFont="1" applyAlignment="1">
      <alignment horizontal="center" vertical="top"/>
    </xf>
    <xf numFmtId="49" fontId="63" fillId="0" borderId="0" xfId="282" quotePrefix="1" applyNumberFormat="1" applyFont="1" applyAlignment="1">
      <alignment horizontal="center" vertical="top"/>
    </xf>
    <xf numFmtId="37" fontId="56" fillId="0" borderId="3" xfId="360" quotePrefix="1" applyNumberFormat="1" applyFont="1" applyFill="1" applyBorder="1" applyAlignment="1" applyProtection="1">
      <alignment horizontal="center"/>
      <protection locked="0"/>
    </xf>
    <xf numFmtId="0" fontId="4" fillId="0" borderId="26" xfId="0" applyFont="1" applyBorder="1"/>
    <xf numFmtId="0" fontId="5" fillId="0" borderId="26" xfId="0" applyFont="1" applyBorder="1"/>
    <xf numFmtId="37" fontId="56" fillId="0" borderId="26" xfId="360" quotePrefix="1" applyNumberFormat="1" applyFont="1" applyFill="1" applyBorder="1" applyAlignment="1" applyProtection="1">
      <alignment horizontal="center"/>
      <protection locked="0"/>
    </xf>
    <xf numFmtId="165" fontId="60" fillId="0" borderId="26" xfId="0" applyNumberFormat="1" applyFont="1" applyBorder="1" applyAlignment="1">
      <alignment horizontal="left"/>
    </xf>
    <xf numFmtId="177" fontId="4" fillId="0" borderId="26" xfId="0" applyNumberFormat="1" applyFont="1" applyBorder="1"/>
    <xf numFmtId="177" fontId="5" fillId="0" borderId="26" xfId="0" applyNumberFormat="1" applyFont="1" applyBorder="1"/>
    <xf numFmtId="0" fontId="4" fillId="0" borderId="27" xfId="0" applyFont="1" applyBorder="1"/>
    <xf numFmtId="0" fontId="5" fillId="0" borderId="27" xfId="0" applyFont="1" applyBorder="1"/>
    <xf numFmtId="37" fontId="56" fillId="0" borderId="27" xfId="360" quotePrefix="1" applyNumberFormat="1" applyFont="1" applyFill="1" applyBorder="1" applyAlignment="1" applyProtection="1">
      <alignment horizontal="center"/>
      <protection locked="0"/>
    </xf>
    <xf numFmtId="165" fontId="60" fillId="0" borderId="27" xfId="0" applyNumberFormat="1" applyFont="1" applyBorder="1" applyAlignment="1">
      <alignment horizontal="left"/>
    </xf>
    <xf numFmtId="177" fontId="4" fillId="0" borderId="27" xfId="0" applyNumberFormat="1" applyFont="1" applyBorder="1"/>
    <xf numFmtId="177" fontId="5" fillId="0" borderId="27" xfId="0" applyNumberFormat="1" applyFont="1" applyBorder="1"/>
    <xf numFmtId="167" fontId="4" fillId="0" borderId="3" xfId="0" applyNumberFormat="1" applyFont="1" applyBorder="1"/>
    <xf numFmtId="167" fontId="5" fillId="0" borderId="3" xfId="0" applyNumberFormat="1" applyFont="1" applyBorder="1"/>
    <xf numFmtId="0" fontId="4" fillId="0" borderId="28" xfId="0" applyFont="1" applyBorder="1" applyAlignment="1">
      <alignment vertical="center"/>
    </xf>
    <xf numFmtId="37" fontId="56" fillId="0" borderId="28" xfId="360" applyNumberFormat="1" applyFont="1" applyFill="1" applyBorder="1" applyAlignment="1" applyProtection="1">
      <alignment horizontal="center"/>
      <protection locked="0"/>
    </xf>
    <xf numFmtId="165" fontId="60" fillId="0" borderId="28" xfId="0" applyNumberFormat="1" applyFont="1" applyBorder="1" applyAlignment="1">
      <alignment horizontal="left"/>
    </xf>
    <xf numFmtId="167" fontId="4" fillId="0" borderId="28" xfId="0" applyNumberFormat="1" applyFont="1" applyBorder="1"/>
    <xf numFmtId="167" fontId="5" fillId="0" borderId="28" xfId="0" applyNumberFormat="1" applyFont="1" applyBorder="1"/>
    <xf numFmtId="167" fontId="60" fillId="0" borderId="28" xfId="0" applyNumberFormat="1" applyFont="1" applyBorder="1"/>
    <xf numFmtId="37" fontId="56" fillId="0" borderId="4" xfId="360" quotePrefix="1" applyNumberFormat="1" applyFont="1" applyFill="1" applyBorder="1" applyAlignment="1" applyProtection="1">
      <alignment horizontal="center"/>
      <protection locked="0"/>
    </xf>
    <xf numFmtId="165" fontId="60" fillId="0" borderId="4" xfId="0" applyNumberFormat="1" applyFont="1" applyBorder="1" applyAlignment="1">
      <alignment horizontal="left"/>
    </xf>
    <xf numFmtId="165" fontId="4" fillId="0" borderId="4" xfId="0" applyNumberFormat="1" applyFont="1" applyBorder="1"/>
    <xf numFmtId="165" fontId="5" fillId="0" borderId="4" xfId="0" applyNumberFormat="1" applyFont="1" applyBorder="1"/>
    <xf numFmtId="165" fontId="60" fillId="0" borderId="4" xfId="0" applyNumberFormat="1" applyFont="1" applyBorder="1"/>
    <xf numFmtId="167" fontId="60" fillId="0" borderId="0" xfId="0" applyNumberFormat="1" applyFont="1" applyAlignment="1">
      <alignment horizontal="left"/>
    </xf>
    <xf numFmtId="0" fontId="4" fillId="0" borderId="5" xfId="0" applyFont="1" applyBorder="1" applyAlignment="1">
      <alignment vertical="center"/>
    </xf>
    <xf numFmtId="184" fontId="4" fillId="0" borderId="0" xfId="0" applyNumberFormat="1" applyFont="1"/>
    <xf numFmtId="185" fontId="4" fillId="0" borderId="1" xfId="0" applyNumberFormat="1" applyFont="1" applyBorder="1"/>
    <xf numFmtId="0" fontId="59" fillId="0" borderId="0" xfId="0" applyFont="1"/>
    <xf numFmtId="0" fontId="60" fillId="0" borderId="0" xfId="0" applyFont="1"/>
    <xf numFmtId="0" fontId="4" fillId="0" borderId="0" xfId="0" applyFont="1" applyAlignment="1">
      <alignment horizontal="right" wrapText="1"/>
    </xf>
    <xf numFmtId="0" fontId="4" fillId="0" borderId="1" xfId="0" applyFont="1" applyBorder="1" applyAlignment="1">
      <alignment horizontal="right" wrapText="1"/>
    </xf>
    <xf numFmtId="0" fontId="8" fillId="0" borderId="0" xfId="0" applyFont="1" applyAlignment="1">
      <alignment horizontal="center"/>
    </xf>
    <xf numFmtId="0" fontId="13" fillId="0" borderId="0" xfId="0" applyFont="1" applyAlignment="1">
      <alignment horizontal="center" vertical="top"/>
    </xf>
    <xf numFmtId="0" fontId="6" fillId="0" borderId="0" xfId="0" applyFont="1" applyAlignment="1">
      <alignment wrapText="1"/>
    </xf>
    <xf numFmtId="0" fontId="6" fillId="0" borderId="0" xfId="0" applyFont="1" applyAlignment="1">
      <alignment horizontal="left" vertical="center"/>
    </xf>
    <xf numFmtId="0" fontId="5" fillId="0" borderId="0" xfId="0" applyFont="1" applyAlignment="1">
      <alignment horizontal="left" vertical="center"/>
    </xf>
    <xf numFmtId="0" fontId="13" fillId="0" borderId="0" xfId="0" applyFont="1" applyAlignment="1">
      <alignment horizontal="left" vertical="center" wrapText="1"/>
    </xf>
    <xf numFmtId="0" fontId="60" fillId="0" borderId="0" xfId="0" applyFont="1" applyAlignment="1">
      <alignment horizontal="center" wrapText="1"/>
    </xf>
    <xf numFmtId="0" fontId="6" fillId="0" borderId="0" xfId="0" applyFont="1" applyAlignment="1">
      <alignment horizontal="left" wrapText="1"/>
    </xf>
    <xf numFmtId="0" fontId="6" fillId="0" borderId="0" xfId="0" applyFont="1" applyAlignment="1">
      <alignment horizontal="left" vertical="center" wrapText="1"/>
    </xf>
    <xf numFmtId="0" fontId="59" fillId="0" borderId="0" xfId="0" applyFont="1" applyAlignment="1">
      <alignment wrapText="1"/>
    </xf>
    <xf numFmtId="0" fontId="60" fillId="0" borderId="0" xfId="0" applyFont="1" applyAlignment="1">
      <alignment wrapText="1"/>
    </xf>
    <xf numFmtId="0" fontId="4" fillId="0" borderId="1" xfId="361" applyFont="1" applyBorder="1" applyAlignment="1">
      <alignment horizontal="center" wrapText="1"/>
    </xf>
    <xf numFmtId="0" fontId="6" fillId="0" borderId="0" xfId="361" applyFont="1" applyAlignment="1">
      <alignment horizontal="center" vertical="top"/>
    </xf>
    <xf numFmtId="0" fontId="61" fillId="0" borderId="0" xfId="361" applyAlignment="1">
      <alignment horizontal="center" wrapText="1"/>
    </xf>
    <xf numFmtId="0" fontId="6" fillId="0" borderId="0" xfId="361" applyFont="1" applyAlignment="1">
      <alignment horizontal="left" vertical="top"/>
    </xf>
    <xf numFmtId="0" fontId="4" fillId="0" borderId="1" xfId="361" applyFont="1" applyBorder="1" applyAlignment="1">
      <alignment horizontal="right" wrapText="1"/>
    </xf>
    <xf numFmtId="0" fontId="4" fillId="0" borderId="2" xfId="361" applyFont="1" applyBorder="1" applyAlignment="1">
      <alignment horizontal="right" wrapText="1"/>
    </xf>
    <xf numFmtId="0" fontId="4" fillId="0" borderId="0" xfId="361" applyFont="1" applyAlignment="1">
      <alignment wrapText="1"/>
    </xf>
    <xf numFmtId="0" fontId="5" fillId="0" borderId="0" xfId="361" applyFont="1" applyAlignment="1">
      <alignment wrapText="1"/>
    </xf>
    <xf numFmtId="176" fontId="13" fillId="0" borderId="0" xfId="282" quotePrefix="1" applyNumberFormat="1" applyFont="1" applyAlignment="1">
      <alignment horizontal="left" vertical="top" wrapText="1"/>
    </xf>
    <xf numFmtId="0" fontId="4" fillId="0" borderId="0" xfId="0" applyFont="1" applyAlignment="1">
      <alignment wrapText="1"/>
    </xf>
    <xf numFmtId="0" fontId="4" fillId="0" borderId="0" xfId="0" applyFont="1" applyAlignment="1">
      <alignment horizontal="left"/>
    </xf>
    <xf numFmtId="176" fontId="13" fillId="0" borderId="5" xfId="282" quotePrefix="1" applyNumberFormat="1" applyFont="1" applyBorder="1" applyAlignment="1">
      <alignment horizontal="left" vertical="center" wrapText="1"/>
    </xf>
    <xf numFmtId="176" fontId="13" fillId="0" borderId="0" xfId="282" quotePrefix="1" applyNumberFormat="1" applyFont="1" applyAlignment="1">
      <alignment horizontal="left" vertical="center" wrapText="1"/>
    </xf>
  </cellXfs>
  <cellStyles count="638">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Currency" xfId="637" builtinId="4"/>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3" xfId="282" xr:uid="{00000000-0005-0000-0000-0000C0010000}"/>
    <cellStyle name="normální_06-ORDER-Hradec" xfId="98" xr:uid="{00000000-0005-0000-0000-0000C1010000}"/>
    <cellStyle name="Normalny_Line 25" xfId="99" xr:uid="{00000000-0005-0000-0000-0000C2010000}"/>
    <cellStyle name="Note 2" xfId="283" xr:uid="{00000000-0005-0000-0000-0000C3010000}"/>
    <cellStyle name="Note 2 2" xfId="419" xr:uid="{00000000-0005-0000-0000-0000C4010000}"/>
    <cellStyle name="Note 3" xfId="100" xr:uid="{00000000-0005-0000-0000-0000C5010000}"/>
    <cellStyle name="Output 2" xfId="284" xr:uid="{00000000-0005-0000-0000-0000C6010000}"/>
    <cellStyle name="Output 3" xfId="101" xr:uid="{00000000-0005-0000-0000-0000C7010000}"/>
    <cellStyle name="Percent [0%]" xfId="102" xr:uid="{00000000-0005-0000-0000-0000C8010000}"/>
    <cellStyle name="Percent [0.00%]" xfId="103" xr:uid="{00000000-0005-0000-0000-0000C9010000}"/>
    <cellStyle name="PSChar" xfId="104" xr:uid="{00000000-0005-0000-0000-0000CA010000}"/>
    <cellStyle name="PSChar 2" xfId="285" xr:uid="{00000000-0005-0000-0000-0000CB010000}"/>
    <cellStyle name="PSDate" xfId="105" xr:uid="{00000000-0005-0000-0000-0000CC010000}"/>
    <cellStyle name="PSDec" xfId="106" xr:uid="{00000000-0005-0000-0000-0000CD010000}"/>
    <cellStyle name="PSHeading" xfId="107" xr:uid="{00000000-0005-0000-0000-0000CE010000}"/>
    <cellStyle name="PSHeading 2" xfId="108" xr:uid="{00000000-0005-0000-0000-0000CF010000}"/>
    <cellStyle name="PSHeading 2 2" xfId="109" xr:uid="{00000000-0005-0000-0000-0000D0010000}"/>
    <cellStyle name="PSHeading 2 2 2" xfId="288" xr:uid="{00000000-0005-0000-0000-0000D1010000}"/>
    <cellStyle name="PSHeading 2 3" xfId="287" xr:uid="{00000000-0005-0000-0000-0000D2010000}"/>
    <cellStyle name="PSHeading 2_Flexjet sch.1" xfId="110" xr:uid="{00000000-0005-0000-0000-0000D3010000}"/>
    <cellStyle name="PSHeading 3" xfId="111" xr:uid="{00000000-0005-0000-0000-0000D4010000}"/>
    <cellStyle name="PSHeading 3 2" xfId="289" xr:uid="{00000000-0005-0000-0000-0000D5010000}"/>
    <cellStyle name="PSHeading 4" xfId="112" xr:uid="{00000000-0005-0000-0000-0000D6010000}"/>
    <cellStyle name="PSHeading 4 2" xfId="290" xr:uid="{00000000-0005-0000-0000-0000D7010000}"/>
    <cellStyle name="PSHeading 5" xfId="113" xr:uid="{00000000-0005-0000-0000-0000D8010000}"/>
    <cellStyle name="PSHeading 5 2" xfId="291" xr:uid="{00000000-0005-0000-0000-0000D9010000}"/>
    <cellStyle name="PSHeading 6" xfId="286" xr:uid="{00000000-0005-0000-0000-0000DA010000}"/>
    <cellStyle name="PSHeading_sch-14-All" xfId="114" xr:uid="{00000000-0005-0000-0000-0000DB010000}"/>
    <cellStyle name="PSInt" xfId="115" xr:uid="{00000000-0005-0000-0000-0000DC010000}"/>
    <cellStyle name="PSSpacer" xfId="116" xr:uid="{00000000-0005-0000-0000-0000DD010000}"/>
    <cellStyle name="PSSpacer 2" xfId="292" xr:uid="{00000000-0005-0000-0000-0000DE010000}"/>
    <cellStyle name="SAPBEXaggData" xfId="117" xr:uid="{00000000-0005-0000-0000-0000DF010000}"/>
    <cellStyle name="SAPBEXaggDataEmph" xfId="118" xr:uid="{00000000-0005-0000-0000-0000E0010000}"/>
    <cellStyle name="SAPBEXaggItem" xfId="119" xr:uid="{00000000-0005-0000-0000-0000E1010000}"/>
    <cellStyle name="SAPBEXaggItemX" xfId="120" xr:uid="{00000000-0005-0000-0000-0000E2010000}"/>
    <cellStyle name="SAPBEXaggItemX 2" xfId="293" xr:uid="{00000000-0005-0000-0000-0000E3010000}"/>
    <cellStyle name="SAPBEXchaText" xfId="121" xr:uid="{00000000-0005-0000-0000-0000E4010000}"/>
    <cellStyle name="SAPBEXexcBad7" xfId="122" xr:uid="{00000000-0005-0000-0000-0000E5010000}"/>
    <cellStyle name="SAPBEXexcBad8" xfId="123" xr:uid="{00000000-0005-0000-0000-0000E6010000}"/>
    <cellStyle name="SAPBEXexcBad9" xfId="124" xr:uid="{00000000-0005-0000-0000-0000E7010000}"/>
    <cellStyle name="SAPBEXexcCritical4" xfId="125" xr:uid="{00000000-0005-0000-0000-0000E8010000}"/>
    <cellStyle name="SAPBEXexcCritical5" xfId="126" xr:uid="{00000000-0005-0000-0000-0000E9010000}"/>
    <cellStyle name="SAPBEXexcCritical6" xfId="127" xr:uid="{00000000-0005-0000-0000-0000EA010000}"/>
    <cellStyle name="SAPBEXexcGood1" xfId="128" xr:uid="{00000000-0005-0000-0000-0000EB010000}"/>
    <cellStyle name="SAPBEXexcGood2" xfId="129" xr:uid="{00000000-0005-0000-0000-0000EC010000}"/>
    <cellStyle name="SAPBEXexcGood3" xfId="130" xr:uid="{00000000-0005-0000-0000-0000ED010000}"/>
    <cellStyle name="SAPBEXfilterDrill" xfId="131" xr:uid="{00000000-0005-0000-0000-0000EE010000}"/>
    <cellStyle name="SAPBEXfilterItem" xfId="132" xr:uid="{00000000-0005-0000-0000-0000EF010000}"/>
    <cellStyle name="SAPBEXfilterText" xfId="133" xr:uid="{00000000-0005-0000-0000-0000F0010000}"/>
    <cellStyle name="SAPBEXformats" xfId="134" xr:uid="{00000000-0005-0000-0000-0000F1010000}"/>
    <cellStyle name="SAPBEXheaderItem" xfId="135" xr:uid="{00000000-0005-0000-0000-0000F2010000}"/>
    <cellStyle name="SAPBEXheaderItem 2" xfId="136" xr:uid="{00000000-0005-0000-0000-0000F3010000}"/>
    <cellStyle name="SAPBEXheaderItem_#49 103-RA-0312-BA 0000M1001" xfId="137" xr:uid="{00000000-0005-0000-0000-0000F4010000}"/>
    <cellStyle name="SAPBEXheaderText" xfId="138" xr:uid="{00000000-0005-0000-0000-0000F5010000}"/>
    <cellStyle name="SAPBEXheaderText 2" xfId="139" xr:uid="{00000000-0005-0000-0000-0000F6010000}"/>
    <cellStyle name="SAPBEXheaderText_#49 103-RA-0312-BA 0000M1001" xfId="140" xr:uid="{00000000-0005-0000-0000-0000F7010000}"/>
    <cellStyle name="SAPBEXHLevel0" xfId="141" xr:uid="{00000000-0005-0000-0000-0000F8010000}"/>
    <cellStyle name="SAPBEXHLevel0 2" xfId="294" xr:uid="{00000000-0005-0000-0000-0000F9010000}"/>
    <cellStyle name="SAPBEXHLevel0 2 2" xfId="420" xr:uid="{00000000-0005-0000-0000-0000FA010000}"/>
    <cellStyle name="SAPBEXHLevel0 3" xfId="373" xr:uid="{00000000-0005-0000-0000-0000FB010000}"/>
    <cellStyle name="SAPBEXHLevel0X" xfId="142" xr:uid="{00000000-0005-0000-0000-0000FC010000}"/>
    <cellStyle name="SAPBEXHLevel0X 2" xfId="295" xr:uid="{00000000-0005-0000-0000-0000FD010000}"/>
    <cellStyle name="SAPBEXHLevel0X 2 2" xfId="421" xr:uid="{00000000-0005-0000-0000-0000FE010000}"/>
    <cellStyle name="SAPBEXHLevel0X 3" xfId="374" xr:uid="{00000000-0005-0000-0000-0000FF010000}"/>
    <cellStyle name="SAPBEXHLevel1" xfId="143" xr:uid="{00000000-0005-0000-0000-000000020000}"/>
    <cellStyle name="SAPBEXHLevel1 2" xfId="296" xr:uid="{00000000-0005-0000-0000-000001020000}"/>
    <cellStyle name="SAPBEXHLevel1 2 2" xfId="422" xr:uid="{00000000-0005-0000-0000-000002020000}"/>
    <cellStyle name="SAPBEXHLevel1 3" xfId="375" xr:uid="{00000000-0005-0000-0000-000003020000}"/>
    <cellStyle name="SAPBEXHLevel1X" xfId="144" xr:uid="{00000000-0005-0000-0000-000004020000}"/>
    <cellStyle name="SAPBEXHLevel1X 2" xfId="297" xr:uid="{00000000-0005-0000-0000-000005020000}"/>
    <cellStyle name="SAPBEXHLevel1X 2 2" xfId="423" xr:uid="{00000000-0005-0000-0000-000006020000}"/>
    <cellStyle name="SAPBEXHLevel1X 3" xfId="376" xr:uid="{00000000-0005-0000-0000-000007020000}"/>
    <cellStyle name="SAPBEXHLevel2" xfId="145" xr:uid="{00000000-0005-0000-0000-000008020000}"/>
    <cellStyle name="SAPBEXHLevel2 2" xfId="298" xr:uid="{00000000-0005-0000-0000-000009020000}"/>
    <cellStyle name="SAPBEXHLevel2 2 2" xfId="424" xr:uid="{00000000-0005-0000-0000-00000A020000}"/>
    <cellStyle name="SAPBEXHLevel2 3" xfId="377" xr:uid="{00000000-0005-0000-0000-00000B020000}"/>
    <cellStyle name="SAPBEXHLevel2X" xfId="146" xr:uid="{00000000-0005-0000-0000-00000C020000}"/>
    <cellStyle name="SAPBEXHLevel2X 2" xfId="299" xr:uid="{00000000-0005-0000-0000-00000D020000}"/>
    <cellStyle name="SAPBEXHLevel2X 2 2" xfId="425" xr:uid="{00000000-0005-0000-0000-00000E020000}"/>
    <cellStyle name="SAPBEXHLevel2X 3" xfId="378" xr:uid="{00000000-0005-0000-0000-00000F020000}"/>
    <cellStyle name="SAPBEXHLevel3" xfId="147" xr:uid="{00000000-0005-0000-0000-000010020000}"/>
    <cellStyle name="SAPBEXHLevel3 2" xfId="300" xr:uid="{00000000-0005-0000-0000-000011020000}"/>
    <cellStyle name="SAPBEXHLevel3 2 2" xfId="426" xr:uid="{00000000-0005-0000-0000-000012020000}"/>
    <cellStyle name="SAPBEXHLevel3 3" xfId="379" xr:uid="{00000000-0005-0000-0000-000013020000}"/>
    <cellStyle name="SAPBEXHLevel3X" xfId="148" xr:uid="{00000000-0005-0000-0000-000014020000}"/>
    <cellStyle name="SAPBEXHLevel3X 2" xfId="301" xr:uid="{00000000-0005-0000-0000-000015020000}"/>
    <cellStyle name="SAPBEXHLevel3X 2 2" xfId="427" xr:uid="{00000000-0005-0000-0000-000016020000}"/>
    <cellStyle name="SAPBEXHLevel3X 3" xfId="380" xr:uid="{00000000-0005-0000-0000-000017020000}"/>
    <cellStyle name="SAPBEXresData" xfId="149" xr:uid="{00000000-0005-0000-0000-000018020000}"/>
    <cellStyle name="SAPBEXresDataEmph" xfId="150" xr:uid="{00000000-0005-0000-0000-000019020000}"/>
    <cellStyle name="SAPBEXresItem" xfId="151" xr:uid="{00000000-0005-0000-0000-00001A020000}"/>
    <cellStyle name="SAPBEXresItemX" xfId="152" xr:uid="{00000000-0005-0000-0000-00001B020000}"/>
    <cellStyle name="SAPBEXresItemX 2" xfId="302" xr:uid="{00000000-0005-0000-0000-00001C020000}"/>
    <cellStyle name="SAPBEXstdData" xfId="153" xr:uid="{00000000-0005-0000-0000-00001D020000}"/>
    <cellStyle name="SAPBEXstdDataEmph" xfId="154" xr:uid="{00000000-0005-0000-0000-00001E020000}"/>
    <cellStyle name="SAPBEXstdItem" xfId="155" xr:uid="{00000000-0005-0000-0000-00001F020000}"/>
    <cellStyle name="SAPBEXstdItemX" xfId="156" xr:uid="{00000000-0005-0000-0000-000020020000}"/>
    <cellStyle name="SAPBEXstdItemX 2" xfId="303" xr:uid="{00000000-0005-0000-0000-000021020000}"/>
    <cellStyle name="SAPBEXtitle" xfId="157" xr:uid="{00000000-0005-0000-0000-000022020000}"/>
    <cellStyle name="SAPBEXundefined" xfId="158" xr:uid="{00000000-0005-0000-0000-000023020000}"/>
    <cellStyle name="SAPError" xfId="159" xr:uid="{00000000-0005-0000-0000-000024020000}"/>
    <cellStyle name="SAPError 2" xfId="304" xr:uid="{00000000-0005-0000-0000-000025020000}"/>
    <cellStyle name="SAPError 2 2" xfId="428" xr:uid="{00000000-0005-0000-0000-000026020000}"/>
    <cellStyle name="SAPError 3" xfId="381" xr:uid="{00000000-0005-0000-0000-000027020000}"/>
    <cellStyle name="SAPKey" xfId="160" xr:uid="{00000000-0005-0000-0000-000028020000}"/>
    <cellStyle name="SAPKey 2" xfId="305" xr:uid="{00000000-0005-0000-0000-000029020000}"/>
    <cellStyle name="SAPKey 2 2" xfId="429" xr:uid="{00000000-0005-0000-0000-00002A020000}"/>
    <cellStyle name="SAPKey 3" xfId="382" xr:uid="{00000000-0005-0000-0000-00002B020000}"/>
    <cellStyle name="SAPLocked" xfId="161" xr:uid="{00000000-0005-0000-0000-00002C020000}"/>
    <cellStyle name="SAPLocked 2" xfId="306" xr:uid="{00000000-0005-0000-0000-00002D020000}"/>
    <cellStyle name="SAPLocked 2 2" xfId="430" xr:uid="{00000000-0005-0000-0000-00002E020000}"/>
    <cellStyle name="SAPLocked 3" xfId="383" xr:uid="{00000000-0005-0000-0000-00002F020000}"/>
    <cellStyle name="SAPOutput" xfId="162" xr:uid="{00000000-0005-0000-0000-000030020000}"/>
    <cellStyle name="SAPOutput 2" xfId="445" xr:uid="{00000000-0005-0000-0000-000031020000}"/>
    <cellStyle name="SAPSpace" xfId="163" xr:uid="{00000000-0005-0000-0000-000032020000}"/>
    <cellStyle name="SAPSpace 2" xfId="308" xr:uid="{00000000-0005-0000-0000-000033020000}"/>
    <cellStyle name="SAPSpace 2 2" xfId="432" xr:uid="{00000000-0005-0000-0000-000034020000}"/>
    <cellStyle name="SAPSpace 3" xfId="384" xr:uid="{00000000-0005-0000-0000-000035020000}"/>
    <cellStyle name="SAPText" xfId="164" xr:uid="{00000000-0005-0000-0000-000036020000}"/>
    <cellStyle name="SAPText 2" xfId="309" xr:uid="{00000000-0005-0000-0000-000037020000}"/>
    <cellStyle name="SAPText 2 2" xfId="433" xr:uid="{00000000-0005-0000-0000-000038020000}"/>
    <cellStyle name="SAPText 3" xfId="385" xr:uid="{00000000-0005-0000-0000-000039020000}"/>
    <cellStyle name="SAPUnLocked" xfId="165" xr:uid="{00000000-0005-0000-0000-00003A020000}"/>
    <cellStyle name="SAPUnLocked 2" xfId="354" xr:uid="{00000000-0005-0000-0000-00003B020000}"/>
    <cellStyle name="SAPUnLocked 2 2" xfId="605" xr:uid="{00000000-0005-0000-0000-00003C020000}"/>
    <cellStyle name="SAPUnLocked 2 3" xfId="442" xr:uid="{00000000-0005-0000-0000-00003D020000}"/>
    <cellStyle name="Satisfaisant" xfId="166" xr:uid="{00000000-0005-0000-0000-00003E020000}"/>
    <cellStyle name="Satisfaisant 2" xfId="310" xr:uid="{00000000-0005-0000-0000-00003F020000}"/>
    <cellStyle name="Satisfaisant 3" xfId="386" xr:uid="{00000000-0005-0000-0000-000040020000}"/>
    <cellStyle name="SEM-BPS-data" xfId="167" xr:uid="{00000000-0005-0000-0000-000041020000}"/>
    <cellStyle name="SEM-BPS-data 2" xfId="311" xr:uid="{00000000-0005-0000-0000-000042020000}"/>
    <cellStyle name="SEM-BPS-head" xfId="168" xr:uid="{00000000-0005-0000-0000-000043020000}"/>
    <cellStyle name="SEM-BPS-head 2" xfId="312" xr:uid="{00000000-0005-0000-0000-000044020000}"/>
    <cellStyle name="SEM-BPS-headdata" xfId="169" xr:uid="{00000000-0005-0000-0000-000045020000}"/>
    <cellStyle name="SEM-BPS-headdata 2" xfId="313" xr:uid="{00000000-0005-0000-0000-000046020000}"/>
    <cellStyle name="SEM-BPS-headkey" xfId="170" xr:uid="{00000000-0005-0000-0000-000047020000}"/>
    <cellStyle name="SEM-BPS-headkey 2" xfId="314" xr:uid="{00000000-0005-0000-0000-000048020000}"/>
    <cellStyle name="SEM-BPS-input-on" xfId="171" xr:uid="{00000000-0005-0000-0000-000049020000}"/>
    <cellStyle name="SEM-BPS-input-on 2" xfId="315" xr:uid="{00000000-0005-0000-0000-00004A020000}"/>
    <cellStyle name="SEM-BPS-key" xfId="172" xr:uid="{00000000-0005-0000-0000-00004B020000}"/>
    <cellStyle name="SEM-BPS-key 2" xfId="316" xr:uid="{00000000-0005-0000-0000-00004C020000}"/>
    <cellStyle name="SHItems" xfId="173" xr:uid="{00000000-0005-0000-0000-00004D020000}"/>
    <cellStyle name="SHItems 2" xfId="317" xr:uid="{00000000-0005-0000-0000-00004E020000}"/>
    <cellStyle name="SHQuadro" xfId="174" xr:uid="{00000000-0005-0000-0000-00004F020000}"/>
    <cellStyle name="SHQuadro 2" xfId="318" xr:uid="{00000000-0005-0000-0000-000050020000}"/>
    <cellStyle name="Sortie" xfId="175" xr:uid="{00000000-0005-0000-0000-000051020000}"/>
    <cellStyle name="Sortie 2" xfId="319" xr:uid="{00000000-0005-0000-0000-000052020000}"/>
    <cellStyle name="Sortie 3" xfId="387" xr:uid="{00000000-0005-0000-0000-000053020000}"/>
    <cellStyle name="Standaard_- Rel. source" xfId="176" xr:uid="{00000000-0005-0000-0000-000054020000}"/>
    <cellStyle name="Standard_16" xfId="177" xr:uid="{00000000-0005-0000-0000-000055020000}"/>
    <cellStyle name="Style 1" xfId="178" xr:uid="{00000000-0005-0000-0000-000056020000}"/>
    <cellStyle name="Style 1 2" xfId="320" xr:uid="{00000000-0005-0000-0000-000057020000}"/>
    <cellStyle name="Style 1 2 2" xfId="434" xr:uid="{00000000-0005-0000-0000-000058020000}"/>
    <cellStyle name="Style 1 3" xfId="388" xr:uid="{00000000-0005-0000-0000-000059020000}"/>
    <cellStyle name="Texte explicatif" xfId="179" xr:uid="{00000000-0005-0000-0000-00005A020000}"/>
    <cellStyle name="Texte explicatif 2" xfId="321" xr:uid="{00000000-0005-0000-0000-00005B020000}"/>
    <cellStyle name="Texte explicatif 3" xfId="389" xr:uid="{00000000-0005-0000-0000-00005C020000}"/>
    <cellStyle name="Title 2" xfId="322" xr:uid="{00000000-0005-0000-0000-00005D020000}"/>
    <cellStyle name="Title 3" xfId="355" xr:uid="{00000000-0005-0000-0000-00005E020000}"/>
    <cellStyle name="Title 4" xfId="180" xr:uid="{00000000-0005-0000-0000-00005F020000}"/>
    <cellStyle name="TITRE" xfId="181" xr:uid="{00000000-0005-0000-0000-000060020000}"/>
    <cellStyle name="TITRE 2" xfId="323" xr:uid="{00000000-0005-0000-0000-000061020000}"/>
    <cellStyle name="Titre 3" xfId="390" xr:uid="{00000000-0005-0000-0000-000062020000}"/>
    <cellStyle name="Titre 4" xfId="411" xr:uid="{00000000-0005-0000-0000-000063020000}"/>
    <cellStyle name="Titre 5" xfId="636" xr:uid="{00000000-0005-0000-0000-000064020000}"/>
    <cellStyle name="Titre 1" xfId="182" xr:uid="{00000000-0005-0000-0000-000065020000}"/>
    <cellStyle name="Titre 1 2" xfId="324" xr:uid="{00000000-0005-0000-0000-000066020000}"/>
    <cellStyle name="Titre 1 3" xfId="391" xr:uid="{00000000-0005-0000-0000-000067020000}"/>
    <cellStyle name="Titre 2" xfId="183" xr:uid="{00000000-0005-0000-0000-000068020000}"/>
    <cellStyle name="Titre 2 2" xfId="325" xr:uid="{00000000-0005-0000-0000-000069020000}"/>
    <cellStyle name="Titre 2 3" xfId="392" xr:uid="{00000000-0005-0000-0000-00006A020000}"/>
    <cellStyle name="Titre 3" xfId="184" xr:uid="{00000000-0005-0000-0000-00006B020000}"/>
    <cellStyle name="Titre 3 2" xfId="326" xr:uid="{00000000-0005-0000-0000-00006C020000}"/>
    <cellStyle name="Titre 3 3" xfId="393" xr:uid="{00000000-0005-0000-0000-00006D020000}"/>
    <cellStyle name="Titre 4" xfId="185" xr:uid="{00000000-0005-0000-0000-00006E020000}"/>
    <cellStyle name="Titre 4 2" xfId="327" xr:uid="{00000000-0005-0000-0000-00006F020000}"/>
    <cellStyle name="Titre 4 3" xfId="394" xr:uid="{00000000-0005-0000-0000-000070020000}"/>
    <cellStyle name="TITRE_Sch.12 - M3000" xfId="186" xr:uid="{00000000-0005-0000-0000-000071020000}"/>
    <cellStyle name="Total 2" xfId="328" xr:uid="{00000000-0005-0000-0000-000072020000}"/>
    <cellStyle name="Total 3" xfId="187" xr:uid="{00000000-0005-0000-0000-000073020000}"/>
    <cellStyle name="Valuta [0]_CM_DATA_TRAXIS" xfId="188" xr:uid="{00000000-0005-0000-0000-000074020000}"/>
    <cellStyle name="Valuta_CM_DATA_TRAXIS" xfId="189" xr:uid="{00000000-0005-0000-0000-000075020000}"/>
    <cellStyle name="Vérification" xfId="190" xr:uid="{00000000-0005-0000-0000-000076020000}"/>
    <cellStyle name="Vérification 2" xfId="329" xr:uid="{00000000-0005-0000-0000-000077020000}"/>
    <cellStyle name="Vérification 3" xfId="395" xr:uid="{00000000-0005-0000-0000-000078020000}"/>
    <cellStyle name="Währung [0]_ANLAG_SP" xfId="191" xr:uid="{00000000-0005-0000-0000-000079020000}"/>
    <cellStyle name="Währung_ANLAG_SP" xfId="192" xr:uid="{00000000-0005-0000-0000-00007A020000}"/>
    <cellStyle name="Warning Text 2" xfId="336" xr:uid="{00000000-0005-0000-0000-00007B020000}"/>
    <cellStyle name="Warning Text 3" xfId="193" xr:uid="{00000000-0005-0000-0000-00007C020000}"/>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07"/>
  <sheetViews>
    <sheetView showGridLines="0" view="pageBreakPreview" topLeftCell="A10" zoomScale="130" zoomScaleNormal="100" zoomScaleSheetLayoutView="130" workbookViewId="0">
      <selection activeCell="M34" sqref="M34"/>
    </sheetView>
  </sheetViews>
  <sheetFormatPr defaultColWidth="21.5" defaultRowHeight="12.75"/>
  <cols>
    <col min="1" max="1" width="2.83203125" customWidth="1"/>
    <col min="2" max="2" width="52.83203125" customWidth="1"/>
    <col min="3" max="3" width="7.83203125" customWidth="1"/>
    <col min="4" max="4" width="2.83203125" customWidth="1"/>
    <col min="5" max="5" width="10.83203125" customWidth="1"/>
    <col min="6" max="6" width="2.83203125" customWidth="1"/>
    <col min="7" max="7" width="10.83203125" customWidth="1"/>
    <col min="8" max="8" width="2.83203125" customWidth="1"/>
    <col min="9" max="9" width="10.83203125" customWidth="1"/>
    <col min="10" max="10" width="2.83203125" customWidth="1"/>
    <col min="11" max="11" width="10.83203125" customWidth="1"/>
    <col min="12" max="12" width="2.83203125" customWidth="1"/>
    <col min="13" max="13" width="32" customWidth="1"/>
  </cols>
  <sheetData>
    <row r="1" spans="1:13" ht="12.75" customHeight="1">
      <c r="A1" s="185" t="s">
        <v>0</v>
      </c>
      <c r="B1" s="185"/>
      <c r="C1" s="185"/>
      <c r="D1" s="32"/>
      <c r="E1" s="32"/>
      <c r="F1" s="32"/>
      <c r="G1" s="32"/>
      <c r="H1" s="186"/>
      <c r="I1" s="32"/>
      <c r="J1" s="32"/>
      <c r="K1" s="32"/>
      <c r="M1" s="170"/>
    </row>
    <row r="2" spans="1:13" ht="12.75" customHeight="1">
      <c r="A2" s="308" t="s">
        <v>17</v>
      </c>
      <c r="B2" s="308"/>
      <c r="C2" s="308"/>
      <c r="D2" s="32"/>
      <c r="E2" s="32"/>
      <c r="F2" s="32"/>
      <c r="G2" s="32"/>
      <c r="H2" s="186"/>
      <c r="I2" s="32"/>
      <c r="J2" s="32"/>
      <c r="K2" s="32"/>
      <c r="M2" s="170"/>
    </row>
    <row r="3" spans="1:13" ht="12.75" customHeight="1">
      <c r="A3" s="134" t="s">
        <v>60</v>
      </c>
      <c r="B3" s="134"/>
      <c r="C3" s="46"/>
      <c r="D3" s="33"/>
      <c r="E3" s="46"/>
      <c r="F3" s="33"/>
      <c r="G3" s="46"/>
      <c r="H3" s="186"/>
      <c r="I3" s="46"/>
      <c r="J3" s="33"/>
      <c r="K3" s="46"/>
      <c r="M3" s="170"/>
    </row>
    <row r="4" spans="1:13" ht="12.75" customHeight="1">
      <c r="A4" s="309" t="s">
        <v>18</v>
      </c>
      <c r="B4" s="309"/>
      <c r="C4" s="309"/>
      <c r="D4" s="309"/>
      <c r="E4" s="309"/>
      <c r="F4" s="32"/>
      <c r="G4" s="32"/>
      <c r="H4" s="186"/>
      <c r="I4" s="186"/>
      <c r="J4" s="32"/>
      <c r="K4" s="32"/>
      <c r="M4" s="170"/>
    </row>
    <row r="5" spans="1:13" ht="12.75" customHeight="1">
      <c r="A5" s="46"/>
      <c r="B5" s="46"/>
      <c r="C5" s="46"/>
      <c r="D5" s="46"/>
      <c r="E5" s="310" t="s">
        <v>102</v>
      </c>
      <c r="F5" s="310"/>
      <c r="G5" s="310"/>
      <c r="H5" s="186"/>
      <c r="I5" s="310" t="s">
        <v>103</v>
      </c>
      <c r="J5" s="310"/>
      <c r="K5" s="310"/>
      <c r="M5" s="170"/>
    </row>
    <row r="6" spans="1:13" ht="12.75" customHeight="1">
      <c r="A6" s="187"/>
      <c r="B6" s="187"/>
      <c r="C6" s="187"/>
      <c r="D6" s="188"/>
      <c r="E6" s="311"/>
      <c r="F6" s="311"/>
      <c r="G6" s="311"/>
      <c r="H6" s="189"/>
      <c r="I6" s="311"/>
      <c r="J6" s="311"/>
      <c r="K6" s="311"/>
      <c r="L6" s="58"/>
      <c r="M6" s="170"/>
    </row>
    <row r="7" spans="1:13" ht="12.75" customHeight="1">
      <c r="A7" s="187"/>
      <c r="B7" s="187"/>
      <c r="C7" s="11" t="s">
        <v>3</v>
      </c>
      <c r="D7" s="188"/>
      <c r="E7" s="190">
        <v>2024</v>
      </c>
      <c r="F7" s="77"/>
      <c r="G7" s="191">
        <v>2023</v>
      </c>
      <c r="H7" s="192"/>
      <c r="I7" s="190">
        <v>2024</v>
      </c>
      <c r="J7" s="77"/>
      <c r="K7" s="191">
        <v>2023</v>
      </c>
      <c r="L7" s="148"/>
      <c r="M7" s="170"/>
    </row>
    <row r="8" spans="1:13" ht="12.75" customHeight="1">
      <c r="A8" s="134" t="s">
        <v>19</v>
      </c>
      <c r="B8" s="134"/>
      <c r="C8" s="50">
        <v>2</v>
      </c>
      <c r="D8" s="29"/>
      <c r="E8" s="91">
        <v>2203</v>
      </c>
      <c r="F8" s="29"/>
      <c r="G8" s="55">
        <v>1675</v>
      </c>
      <c r="H8" s="28"/>
      <c r="I8" s="91">
        <v>3484</v>
      </c>
      <c r="J8" s="29"/>
      <c r="K8" s="55">
        <v>3128</v>
      </c>
      <c r="L8" s="28"/>
      <c r="M8" s="170"/>
    </row>
    <row r="9" spans="1:13" ht="12.75" customHeight="1">
      <c r="A9" s="187" t="s">
        <v>20</v>
      </c>
      <c r="B9" s="187"/>
      <c r="C9" s="51">
        <v>9</v>
      </c>
      <c r="D9" s="25"/>
      <c r="E9" s="81">
        <v>1759</v>
      </c>
      <c r="F9" s="25"/>
      <c r="G9" s="136">
        <v>1304</v>
      </c>
      <c r="H9" s="24"/>
      <c r="I9" s="81">
        <v>2760</v>
      </c>
      <c r="J9" s="25"/>
      <c r="K9" s="136">
        <v>2462</v>
      </c>
      <c r="L9" s="24"/>
      <c r="M9" s="170"/>
    </row>
    <row r="10" spans="1:13" ht="12.75" customHeight="1">
      <c r="A10" s="193" t="s">
        <v>21</v>
      </c>
      <c r="B10" s="185"/>
      <c r="C10" s="48"/>
      <c r="D10" s="22"/>
      <c r="E10" s="95">
        <f>E8-E9</f>
        <v>444</v>
      </c>
      <c r="F10" s="22"/>
      <c r="G10" s="126">
        <f>G8-G9</f>
        <v>371</v>
      </c>
      <c r="H10" s="21"/>
      <c r="I10" s="95">
        <f>I8-I9</f>
        <v>724</v>
      </c>
      <c r="J10" s="22"/>
      <c r="K10" s="126">
        <f>K8-K9</f>
        <v>666</v>
      </c>
      <c r="L10" s="21"/>
      <c r="M10" s="170"/>
    </row>
    <row r="11" spans="1:13" ht="12.75" customHeight="1">
      <c r="A11" s="46" t="s">
        <v>22</v>
      </c>
      <c r="B11" s="46"/>
      <c r="C11" s="50"/>
      <c r="D11" s="29"/>
      <c r="E11" s="76">
        <v>117</v>
      </c>
      <c r="F11" s="29"/>
      <c r="G11" s="116">
        <v>111</v>
      </c>
      <c r="H11" s="19"/>
      <c r="I11" s="76">
        <v>226</v>
      </c>
      <c r="J11" s="29"/>
      <c r="K11" s="116">
        <v>207</v>
      </c>
      <c r="L11" s="19"/>
      <c r="M11" s="170"/>
    </row>
    <row r="12" spans="1:13" ht="12.75" customHeight="1">
      <c r="A12" s="46" t="s">
        <v>23</v>
      </c>
      <c r="B12" s="46"/>
      <c r="C12" s="50">
        <v>3</v>
      </c>
      <c r="D12" s="29"/>
      <c r="E12" s="76">
        <v>103</v>
      </c>
      <c r="F12" s="29"/>
      <c r="G12" s="116">
        <v>73</v>
      </c>
      <c r="H12" s="19"/>
      <c r="I12" s="76">
        <v>127</v>
      </c>
      <c r="J12" s="29"/>
      <c r="K12" s="116">
        <v>134</v>
      </c>
      <c r="L12" s="19"/>
      <c r="M12" s="170"/>
    </row>
    <row r="13" spans="1:13" ht="12.75" customHeight="1">
      <c r="A13" s="134" t="s">
        <v>143</v>
      </c>
      <c r="B13" s="134"/>
      <c r="C13" s="50">
        <v>4</v>
      </c>
      <c r="D13" s="29"/>
      <c r="E13" s="76">
        <v>33</v>
      </c>
      <c r="F13" s="29"/>
      <c r="G13" s="116">
        <v>-3</v>
      </c>
      <c r="H13" s="19"/>
      <c r="I13" s="76">
        <v>38</v>
      </c>
      <c r="J13" s="29"/>
      <c r="K13" s="116">
        <v>-3</v>
      </c>
      <c r="L13" s="19"/>
      <c r="M13" s="170"/>
    </row>
    <row r="14" spans="1:13" ht="12.75" customHeight="1">
      <c r="A14" s="134" t="s">
        <v>120</v>
      </c>
      <c r="B14" s="134"/>
      <c r="C14" s="50"/>
      <c r="D14" s="29"/>
      <c r="E14" s="76">
        <v>0</v>
      </c>
      <c r="F14" s="29"/>
      <c r="G14" s="116">
        <v>0</v>
      </c>
      <c r="H14" s="19"/>
      <c r="I14" s="76">
        <v>-1</v>
      </c>
      <c r="J14" s="29"/>
      <c r="K14" s="116">
        <v>0</v>
      </c>
      <c r="L14" s="19"/>
      <c r="M14" s="170"/>
    </row>
    <row r="15" spans="1:13" ht="12.75" customHeight="1">
      <c r="A15" s="134" t="s">
        <v>142</v>
      </c>
      <c r="B15" s="134"/>
      <c r="C15" s="50"/>
      <c r="D15" s="29"/>
      <c r="E15" s="76">
        <v>0</v>
      </c>
      <c r="F15" s="29"/>
      <c r="G15" s="116">
        <v>-58</v>
      </c>
      <c r="H15" s="19"/>
      <c r="I15" s="76">
        <v>0</v>
      </c>
      <c r="J15" s="29"/>
      <c r="K15" s="116">
        <v>-59</v>
      </c>
      <c r="L15" s="19"/>
      <c r="M15" s="170"/>
    </row>
    <row r="16" spans="1:13" ht="12.75" customHeight="1">
      <c r="A16" s="194" t="s">
        <v>121</v>
      </c>
      <c r="B16" s="187"/>
      <c r="C16" s="51"/>
      <c r="D16" s="25"/>
      <c r="E16" s="76">
        <v>0</v>
      </c>
      <c r="F16" s="25"/>
      <c r="G16" s="116">
        <v>3</v>
      </c>
      <c r="H16" s="19"/>
      <c r="I16" s="76">
        <v>-1</v>
      </c>
      <c r="J16" s="25"/>
      <c r="K16" s="116">
        <v>2</v>
      </c>
      <c r="L16" s="19"/>
      <c r="M16" s="170"/>
    </row>
    <row r="17" spans="1:14" ht="12.75" customHeight="1">
      <c r="A17" s="193" t="s">
        <v>24</v>
      </c>
      <c r="B17" s="185"/>
      <c r="C17" s="48"/>
      <c r="D17" s="22"/>
      <c r="E17" s="95">
        <f>E10-(SUM(E11:E16))</f>
        <v>191</v>
      </c>
      <c r="F17" s="22"/>
      <c r="G17" s="126">
        <f>G10-(SUM(G11:G16))</f>
        <v>245</v>
      </c>
      <c r="H17" s="21"/>
      <c r="I17" s="95">
        <f>I10-(SUM(I11:I16))</f>
        <v>335</v>
      </c>
      <c r="J17" s="22"/>
      <c r="K17" s="126">
        <f>K10-(SUM(K11:K16))</f>
        <v>385</v>
      </c>
      <c r="L17" s="21"/>
      <c r="M17" s="170"/>
    </row>
    <row r="18" spans="1:14" ht="12.75" customHeight="1">
      <c r="A18" s="46" t="s">
        <v>25</v>
      </c>
      <c r="B18" s="46"/>
      <c r="C18" s="50">
        <v>5</v>
      </c>
      <c r="D18" s="29"/>
      <c r="E18" s="76">
        <v>271</v>
      </c>
      <c r="F18" s="29"/>
      <c r="G18" s="116">
        <v>253</v>
      </c>
      <c r="H18" s="19"/>
      <c r="I18" s="76">
        <v>407</v>
      </c>
      <c r="J18" s="29"/>
      <c r="K18" s="116">
        <v>309</v>
      </c>
      <c r="L18" s="19"/>
      <c r="M18" s="170"/>
    </row>
    <row r="19" spans="1:14" ht="12.75" customHeight="1">
      <c r="A19" s="187" t="s">
        <v>26</v>
      </c>
      <c r="B19" s="187"/>
      <c r="C19" s="51">
        <v>5</v>
      </c>
      <c r="D19" s="25"/>
      <c r="E19" s="81">
        <v>-77</v>
      </c>
      <c r="F19" s="25"/>
      <c r="G19" s="136">
        <v>-9</v>
      </c>
      <c r="H19" s="24"/>
      <c r="I19" s="81">
        <v>-163</v>
      </c>
      <c r="J19" s="25"/>
      <c r="K19" s="136">
        <v>-142</v>
      </c>
      <c r="L19" s="24"/>
      <c r="M19" s="170"/>
    </row>
    <row r="20" spans="1:14" ht="12.75" customHeight="1">
      <c r="A20" s="193" t="s">
        <v>27</v>
      </c>
      <c r="B20" s="185"/>
      <c r="C20" s="49"/>
      <c r="D20" s="22"/>
      <c r="E20" s="95">
        <f>E17-E18-E19</f>
        <v>-3</v>
      </c>
      <c r="F20" s="22"/>
      <c r="G20" s="126">
        <f>G17-G18-G19</f>
        <v>1</v>
      </c>
      <c r="H20" s="21"/>
      <c r="I20" s="95">
        <f>I17-I18-I19</f>
        <v>91</v>
      </c>
      <c r="J20" s="22"/>
      <c r="K20" s="126">
        <f>K17-K18-K19</f>
        <v>218</v>
      </c>
      <c r="L20" s="21"/>
      <c r="M20" s="170"/>
    </row>
    <row r="21" spans="1:14" ht="12.75" customHeight="1">
      <c r="A21" s="134" t="s">
        <v>93</v>
      </c>
      <c r="B21" s="194"/>
      <c r="C21" s="51"/>
      <c r="D21" s="25"/>
      <c r="E21" s="81">
        <v>-22</v>
      </c>
      <c r="F21" s="25"/>
      <c r="G21" s="136">
        <v>-9</v>
      </c>
      <c r="H21" s="24"/>
      <c r="I21" s="81">
        <v>-38</v>
      </c>
      <c r="J21" s="25"/>
      <c r="K21" s="136">
        <v>-94</v>
      </c>
      <c r="L21" s="24"/>
      <c r="M21" s="170"/>
    </row>
    <row r="22" spans="1:14" ht="12.75" customHeight="1">
      <c r="A22" s="267" t="s">
        <v>88</v>
      </c>
      <c r="C22" s="278"/>
      <c r="D22" s="22"/>
      <c r="E22" s="291">
        <f>E20-E21</f>
        <v>19</v>
      </c>
      <c r="F22" s="22"/>
      <c r="G22" s="292">
        <f>G20-G21</f>
        <v>10</v>
      </c>
      <c r="H22" s="21"/>
      <c r="I22" s="291">
        <f>I20-I21</f>
        <v>129</v>
      </c>
      <c r="J22" s="22"/>
      <c r="K22" s="292">
        <f>K20-K21</f>
        <v>312</v>
      </c>
      <c r="L22" s="21"/>
      <c r="M22" s="170"/>
    </row>
    <row r="23" spans="1:14" ht="14.25" thickBot="1">
      <c r="A23" s="269" t="s">
        <v>147</v>
      </c>
      <c r="B23" s="269"/>
      <c r="C23" s="299"/>
      <c r="D23" s="300"/>
      <c r="E23" s="301">
        <v>0</v>
      </c>
      <c r="F23" s="300"/>
      <c r="G23" s="302">
        <v>-45</v>
      </c>
      <c r="H23" s="303"/>
      <c r="I23" s="301">
        <v>0</v>
      </c>
      <c r="J23" s="300"/>
      <c r="K23" s="302">
        <v>-45</v>
      </c>
      <c r="L23" s="303"/>
      <c r="M23" s="170"/>
    </row>
    <row r="24" spans="1:14" ht="12.75" customHeight="1" thickBot="1">
      <c r="A24" s="293" t="s">
        <v>71</v>
      </c>
      <c r="B24" s="293"/>
      <c r="C24" s="294"/>
      <c r="D24" s="295"/>
      <c r="E24" s="296">
        <f>E22+E23</f>
        <v>19</v>
      </c>
      <c r="F24" s="295"/>
      <c r="G24" s="297">
        <f>G22+G23</f>
        <v>-35</v>
      </c>
      <c r="H24" s="298"/>
      <c r="I24" s="296">
        <f>I22+I23</f>
        <v>129</v>
      </c>
      <c r="J24" s="295"/>
      <c r="K24" s="297">
        <f>K22+K23</f>
        <v>267</v>
      </c>
      <c r="L24" s="298"/>
      <c r="M24" s="170"/>
    </row>
    <row r="25" spans="1:14" ht="12.75" customHeight="1" thickTop="1">
      <c r="A25" s="197" t="s">
        <v>94</v>
      </c>
      <c r="B25" s="197"/>
      <c r="C25" s="50">
        <v>6</v>
      </c>
      <c r="D25" s="29"/>
      <c r="E25" s="155"/>
      <c r="F25" s="29"/>
      <c r="G25" s="150"/>
      <c r="H25" s="29"/>
      <c r="I25" s="155"/>
      <c r="J25" s="29"/>
      <c r="K25" s="150"/>
      <c r="L25" s="29"/>
    </row>
    <row r="26" spans="1:14" ht="12.75" customHeight="1">
      <c r="A26" s="197"/>
      <c r="B26" s="134" t="s">
        <v>144</v>
      </c>
      <c r="C26" s="50"/>
      <c r="D26" s="29"/>
      <c r="E26" s="198">
        <v>0.12</v>
      </c>
      <c r="F26" s="29"/>
      <c r="G26" s="199">
        <v>0.03</v>
      </c>
      <c r="H26" s="29"/>
      <c r="I26" s="198">
        <v>1.1599999999999999</v>
      </c>
      <c r="J26" s="29"/>
      <c r="K26" s="199">
        <v>3.13</v>
      </c>
      <c r="L26" s="29"/>
      <c r="M26" s="170"/>
    </row>
    <row r="27" spans="1:14" ht="12.75" customHeight="1">
      <c r="A27" s="197"/>
      <c r="B27" s="134" t="s">
        <v>145</v>
      </c>
      <c r="C27" s="50"/>
      <c r="D27" s="29"/>
      <c r="E27" s="198">
        <v>0.12</v>
      </c>
      <c r="F27" s="29"/>
      <c r="G27" s="199">
        <v>0.03</v>
      </c>
      <c r="H27" s="29"/>
      <c r="I27" s="198">
        <v>1.1399999999999999</v>
      </c>
      <c r="J27" s="29"/>
      <c r="K27" s="199">
        <v>3</v>
      </c>
      <c r="L27" s="29"/>
      <c r="M27" s="170"/>
    </row>
    <row r="28" spans="1:14" ht="12.75" customHeight="1">
      <c r="A28" s="197"/>
      <c r="B28" s="134" t="s">
        <v>156</v>
      </c>
      <c r="C28" s="50"/>
      <c r="D28" s="29"/>
      <c r="E28" s="306">
        <v>0</v>
      </c>
      <c r="F28" s="29"/>
      <c r="G28" s="199">
        <v>-0.47</v>
      </c>
      <c r="H28" s="29"/>
      <c r="I28" s="306">
        <v>0</v>
      </c>
      <c r="J28" s="29"/>
      <c r="K28" s="199">
        <v>-0.48</v>
      </c>
      <c r="L28" s="29"/>
      <c r="M28" s="170"/>
    </row>
    <row r="29" spans="1:14" ht="12.75" customHeight="1">
      <c r="A29" s="197"/>
      <c r="B29" s="134" t="s">
        <v>157</v>
      </c>
      <c r="C29" s="50"/>
      <c r="D29" s="29"/>
      <c r="E29" s="307">
        <v>0</v>
      </c>
      <c r="F29" s="29"/>
      <c r="G29" s="199">
        <v>-0.47</v>
      </c>
      <c r="H29" s="29"/>
      <c r="I29" s="307">
        <v>0</v>
      </c>
      <c r="J29" s="29"/>
      <c r="K29" s="199">
        <v>-0.46</v>
      </c>
      <c r="L29" s="29"/>
      <c r="M29" s="170"/>
    </row>
    <row r="30" spans="1:14" ht="12.75" customHeight="1" thickBot="1">
      <c r="A30" s="279" t="s">
        <v>146</v>
      </c>
      <c r="B30" s="280"/>
      <c r="C30" s="281"/>
      <c r="D30" s="282"/>
      <c r="E30" s="283">
        <f>E26+E28</f>
        <v>0.12</v>
      </c>
      <c r="F30" s="282"/>
      <c r="G30" s="284">
        <f>G26+G28</f>
        <v>-0.43999999999999995</v>
      </c>
      <c r="H30" s="282"/>
      <c r="I30" s="283">
        <f>I26+I28</f>
        <v>1.1599999999999999</v>
      </c>
      <c r="J30" s="282"/>
      <c r="K30" s="284">
        <f>K26+K28</f>
        <v>2.65</v>
      </c>
      <c r="L30" s="284"/>
      <c r="M30" s="170"/>
    </row>
    <row r="31" spans="1:14" ht="12.75" customHeight="1" thickTop="1" thickBot="1">
      <c r="A31" s="285" t="s">
        <v>158</v>
      </c>
      <c r="B31" s="286"/>
      <c r="C31" s="287"/>
      <c r="D31" s="288"/>
      <c r="E31" s="289">
        <f>E27+E29</f>
        <v>0.12</v>
      </c>
      <c r="F31" s="288"/>
      <c r="G31" s="290">
        <f>G27+G29</f>
        <v>-0.43999999999999995</v>
      </c>
      <c r="H31" s="288"/>
      <c r="I31" s="289">
        <f>I27+I29</f>
        <v>1.1399999999999999</v>
      </c>
      <c r="J31" s="288"/>
      <c r="K31" s="290">
        <f>K27+K29</f>
        <v>2.54</v>
      </c>
      <c r="L31" s="290"/>
      <c r="M31" s="170"/>
    </row>
    <row r="32" spans="1:14" ht="35.1" customHeight="1" thickTop="1">
      <c r="A32" s="276" t="s">
        <v>101</v>
      </c>
      <c r="B32" s="317" t="s">
        <v>140</v>
      </c>
      <c r="C32" s="317"/>
      <c r="D32" s="317"/>
      <c r="E32" s="317"/>
      <c r="F32" s="317"/>
      <c r="G32" s="317"/>
      <c r="H32" s="317"/>
      <c r="I32" s="317"/>
      <c r="J32" s="317"/>
      <c r="K32" s="317"/>
      <c r="L32" s="180"/>
      <c r="M32" s="171"/>
      <c r="N32" s="162"/>
    </row>
    <row r="33" spans="1:15">
      <c r="A33" s="276" t="s">
        <v>127</v>
      </c>
      <c r="B33" s="317" t="s">
        <v>159</v>
      </c>
      <c r="C33" s="317"/>
      <c r="D33" s="317"/>
      <c r="E33" s="317"/>
      <c r="F33" s="317"/>
      <c r="G33" s="317"/>
      <c r="H33" s="317"/>
      <c r="I33" s="317"/>
      <c r="J33" s="317"/>
      <c r="K33" s="317"/>
      <c r="L33" s="180"/>
      <c r="M33" s="171"/>
      <c r="N33" s="162"/>
    </row>
    <row r="34" spans="1:15" ht="12.75" customHeight="1">
      <c r="A34" s="276" t="s">
        <v>128</v>
      </c>
      <c r="B34" s="317" t="s">
        <v>129</v>
      </c>
      <c r="C34" s="317"/>
      <c r="D34" s="317"/>
      <c r="E34" s="317"/>
      <c r="F34" s="317"/>
      <c r="G34" s="317"/>
      <c r="H34" s="317"/>
      <c r="I34" s="317"/>
      <c r="J34" s="317"/>
      <c r="K34" s="317"/>
      <c r="L34" s="180"/>
      <c r="M34" s="171"/>
      <c r="N34" s="162"/>
    </row>
    <row r="35" spans="1:15" ht="24" customHeight="1">
      <c r="A35" s="276" t="s">
        <v>131</v>
      </c>
      <c r="B35" s="317" t="s">
        <v>141</v>
      </c>
      <c r="C35" s="317"/>
      <c r="D35" s="317"/>
      <c r="E35" s="317"/>
      <c r="F35" s="317"/>
      <c r="G35" s="317"/>
      <c r="H35" s="317"/>
      <c r="I35" s="317"/>
      <c r="J35" s="317"/>
      <c r="K35" s="317"/>
      <c r="L35" s="180"/>
      <c r="M35" s="171"/>
      <c r="N35" s="162"/>
    </row>
    <row r="36" spans="1:15" ht="24" customHeight="1">
      <c r="A36" s="276" t="s">
        <v>132</v>
      </c>
      <c r="B36" s="317" t="s">
        <v>130</v>
      </c>
      <c r="C36" s="317"/>
      <c r="D36" s="317"/>
      <c r="E36" s="317"/>
      <c r="F36" s="317"/>
      <c r="G36" s="317"/>
      <c r="H36" s="317"/>
      <c r="I36" s="317"/>
      <c r="J36" s="317"/>
      <c r="K36" s="317"/>
      <c r="L36" s="180"/>
      <c r="M36" s="171"/>
      <c r="N36" s="162"/>
    </row>
    <row r="37" spans="1:15" ht="12.75" customHeight="1">
      <c r="A37" s="313"/>
      <c r="B37" s="313"/>
      <c r="C37" s="313"/>
      <c r="D37" s="313"/>
      <c r="E37" s="313"/>
      <c r="F37" s="313"/>
      <c r="G37" s="313"/>
      <c r="H37" s="313"/>
      <c r="I37" s="313"/>
      <c r="J37" s="313"/>
      <c r="K37" s="313"/>
      <c r="L37" s="84"/>
      <c r="M37" s="171"/>
      <c r="N37" s="162"/>
    </row>
    <row r="38" spans="1:15" ht="12.75" customHeight="1">
      <c r="A38" s="315" t="s">
        <v>61</v>
      </c>
      <c r="B38" s="315"/>
      <c r="C38" s="316"/>
      <c r="D38" s="316"/>
      <c r="E38" s="316"/>
      <c r="F38" s="316"/>
      <c r="G38" s="316"/>
      <c r="H38" s="316"/>
      <c r="I38" s="316"/>
      <c r="J38" s="316"/>
      <c r="K38" s="316"/>
      <c r="L38" s="84"/>
    </row>
    <row r="39" spans="1:15" ht="15" customHeight="1">
      <c r="A39" s="314"/>
      <c r="B39" s="314"/>
      <c r="C39" s="314"/>
      <c r="D39" s="314"/>
      <c r="E39" s="314"/>
      <c r="F39" s="314"/>
      <c r="G39" s="314"/>
      <c r="K39" s="160"/>
      <c r="M39" s="170"/>
    </row>
    <row r="40" spans="1:15" ht="15" customHeight="1">
      <c r="A40" s="3"/>
      <c r="B40" s="134"/>
      <c r="C40" s="3"/>
      <c r="D40" s="3"/>
      <c r="E40" s="3"/>
      <c r="F40" s="3"/>
      <c r="G40" s="3"/>
      <c r="I40" s="3"/>
      <c r="J40" s="3"/>
      <c r="K40" s="3"/>
    </row>
    <row r="41" spans="1:15" ht="15" customHeight="1">
      <c r="A41" s="3"/>
      <c r="B41" s="3"/>
      <c r="C41" s="3"/>
      <c r="D41" s="3"/>
      <c r="E41" s="3"/>
      <c r="F41" s="3"/>
      <c r="G41" s="3"/>
      <c r="I41" s="3"/>
      <c r="J41" s="3"/>
      <c r="K41" s="3"/>
    </row>
    <row r="42" spans="1:15" ht="15" customHeight="1">
      <c r="A42" s="3"/>
      <c r="B42" s="3"/>
      <c r="C42" s="3"/>
      <c r="D42" s="3"/>
      <c r="E42" s="3"/>
      <c r="F42" s="3"/>
      <c r="G42" s="3"/>
      <c r="I42" s="3"/>
      <c r="J42" s="3"/>
      <c r="K42" s="3"/>
    </row>
    <row r="43" spans="1:15" ht="15" customHeight="1">
      <c r="A43" s="3"/>
      <c r="B43" s="3"/>
      <c r="C43" s="3"/>
      <c r="D43" s="3"/>
      <c r="E43" s="3"/>
      <c r="F43" s="3"/>
      <c r="G43" s="3"/>
      <c r="I43" s="3"/>
      <c r="J43" s="3"/>
      <c r="K43" s="3"/>
      <c r="O43" s="184" t="s">
        <v>92</v>
      </c>
    </row>
    <row r="44" spans="1:15" ht="15" customHeight="1">
      <c r="A44" s="3"/>
      <c r="B44" s="3"/>
      <c r="C44" s="3"/>
      <c r="D44" s="3"/>
      <c r="E44" s="3"/>
      <c r="F44" s="3"/>
      <c r="G44" s="3"/>
      <c r="I44" s="3"/>
      <c r="J44" s="3"/>
      <c r="K44" s="3"/>
    </row>
    <row r="45" spans="1:15" ht="15" customHeight="1">
      <c r="A45" s="3"/>
      <c r="B45" s="3"/>
      <c r="C45" s="3"/>
      <c r="D45" s="3"/>
      <c r="E45" s="3"/>
      <c r="F45" s="3"/>
      <c r="G45" s="3"/>
      <c r="I45" s="3"/>
      <c r="J45" s="3"/>
      <c r="K45" s="3"/>
    </row>
    <row r="46" spans="1:15" ht="15" customHeight="1">
      <c r="A46" s="3"/>
      <c r="B46" s="3"/>
      <c r="C46" s="3"/>
      <c r="D46" s="3"/>
      <c r="E46" s="3"/>
      <c r="F46" s="3"/>
      <c r="G46" s="3"/>
      <c r="I46" s="3"/>
      <c r="J46" s="3"/>
      <c r="K46" s="3"/>
    </row>
    <row r="47" spans="1:15" ht="15" customHeight="1">
      <c r="A47" s="3"/>
      <c r="B47" s="3"/>
      <c r="C47" s="3"/>
      <c r="D47" s="3"/>
      <c r="E47" s="3"/>
      <c r="F47" s="3"/>
      <c r="G47" s="3"/>
      <c r="I47" s="3"/>
      <c r="J47" s="3"/>
      <c r="K47" s="3"/>
    </row>
    <row r="48" spans="1:15" ht="15" customHeight="1">
      <c r="A48" s="3"/>
      <c r="B48" s="3"/>
      <c r="C48" s="3"/>
      <c r="D48" s="3"/>
      <c r="E48" s="3"/>
      <c r="F48" s="3"/>
      <c r="G48" s="3"/>
      <c r="I48" s="3"/>
      <c r="J48" s="3"/>
      <c r="K48" s="3"/>
    </row>
    <row r="49" spans="1:11" ht="15" customHeight="1">
      <c r="A49" s="3"/>
      <c r="B49" s="3"/>
      <c r="C49" s="3"/>
      <c r="D49" s="3"/>
      <c r="E49" s="3"/>
      <c r="F49" s="3"/>
      <c r="G49" s="3"/>
      <c r="I49" s="3"/>
      <c r="J49" s="3"/>
      <c r="K49" s="3"/>
    </row>
    <row r="50" spans="1:11" ht="15" customHeight="1">
      <c r="A50" s="3"/>
      <c r="B50" s="3"/>
      <c r="C50" s="3"/>
      <c r="D50" s="3"/>
      <c r="E50" s="3"/>
      <c r="F50" s="3"/>
      <c r="G50" s="3"/>
      <c r="I50" s="3"/>
      <c r="J50" s="3"/>
      <c r="K50" s="3"/>
    </row>
    <row r="51" spans="1:11" ht="15" customHeight="1">
      <c r="A51" s="3"/>
      <c r="B51" s="3"/>
      <c r="C51" s="3"/>
      <c r="D51" s="3"/>
      <c r="E51" s="3"/>
      <c r="F51" s="3"/>
      <c r="G51" s="3"/>
      <c r="I51" s="3"/>
      <c r="J51" s="3"/>
      <c r="K51" s="3"/>
    </row>
    <row r="52" spans="1:11" ht="15" customHeight="1">
      <c r="A52" s="3"/>
      <c r="B52" s="3"/>
      <c r="C52" s="3"/>
      <c r="D52" s="3"/>
      <c r="E52" s="3"/>
      <c r="F52" s="3"/>
      <c r="G52" s="3"/>
      <c r="I52" s="3"/>
      <c r="J52" s="3"/>
      <c r="K52" s="3"/>
    </row>
    <row r="53" spans="1:11" ht="15" customHeight="1">
      <c r="A53" s="3"/>
      <c r="B53" s="3"/>
      <c r="C53" s="3"/>
      <c r="D53" s="3"/>
      <c r="E53" s="3"/>
      <c r="F53" s="3"/>
      <c r="G53" s="3"/>
      <c r="I53" s="3"/>
      <c r="J53" s="3"/>
      <c r="K53" s="3"/>
    </row>
    <row r="54" spans="1:11" ht="15" customHeight="1">
      <c r="A54" s="3"/>
      <c r="B54" s="3"/>
      <c r="C54" s="3"/>
      <c r="D54" s="3"/>
      <c r="E54" s="3"/>
      <c r="F54" s="3"/>
      <c r="G54" s="3"/>
      <c r="I54" s="3"/>
      <c r="J54" s="3"/>
      <c r="K54" s="3"/>
    </row>
    <row r="55" spans="1:11" ht="15" customHeight="1">
      <c r="A55" s="3"/>
      <c r="B55" s="3"/>
      <c r="C55" s="3"/>
      <c r="D55" s="3"/>
      <c r="E55" s="3"/>
      <c r="F55" s="3"/>
      <c r="G55" s="3"/>
      <c r="I55" s="3"/>
      <c r="J55" s="3"/>
      <c r="K55" s="3"/>
    </row>
    <row r="56" spans="1:11" ht="15" customHeight="1">
      <c r="A56" s="3"/>
      <c r="B56" s="3"/>
      <c r="C56" s="3"/>
      <c r="D56" s="3"/>
      <c r="E56" s="3"/>
      <c r="F56" s="3"/>
      <c r="G56" s="3"/>
      <c r="I56" s="3"/>
      <c r="J56" s="3"/>
      <c r="K56" s="3"/>
    </row>
    <row r="57" spans="1:11" ht="15" customHeight="1">
      <c r="A57" s="3"/>
      <c r="B57" s="3"/>
      <c r="C57" s="3"/>
      <c r="D57" s="3"/>
      <c r="E57" s="3"/>
      <c r="F57" s="3"/>
      <c r="G57" s="3"/>
      <c r="I57" s="3"/>
      <c r="J57" s="3"/>
      <c r="K57" s="3"/>
    </row>
    <row r="58" spans="1:11" ht="15" customHeight="1">
      <c r="A58" s="3"/>
      <c r="B58" s="3"/>
      <c r="C58" s="3"/>
      <c r="D58" s="3"/>
      <c r="E58" s="3"/>
      <c r="F58" s="3"/>
      <c r="G58" s="3"/>
      <c r="I58" s="3"/>
      <c r="J58" s="3"/>
      <c r="K58" s="3"/>
    </row>
    <row r="59" spans="1:11" ht="15" customHeight="1">
      <c r="A59" s="3"/>
      <c r="B59" s="3"/>
      <c r="C59" s="3"/>
      <c r="D59" s="3"/>
      <c r="E59" s="3"/>
      <c r="F59" s="3"/>
      <c r="G59" s="3"/>
      <c r="I59" s="3"/>
      <c r="J59" s="3"/>
      <c r="K59" s="3"/>
    </row>
    <row r="60" spans="1:11" ht="15" customHeight="1">
      <c r="A60" s="3"/>
      <c r="B60" s="3"/>
      <c r="C60" s="3"/>
      <c r="D60" s="3"/>
      <c r="E60" s="3"/>
      <c r="F60" s="3"/>
      <c r="G60" s="3"/>
      <c r="I60" s="3"/>
      <c r="J60" s="3"/>
      <c r="K60" s="3"/>
    </row>
    <row r="61" spans="1:11" ht="15" customHeight="1">
      <c r="A61" s="3"/>
      <c r="B61" s="3"/>
      <c r="C61" s="3"/>
      <c r="D61" s="3"/>
      <c r="E61" s="3"/>
      <c r="F61" s="3"/>
      <c r="G61" s="3"/>
      <c r="I61" s="3"/>
      <c r="J61" s="3"/>
      <c r="K61" s="3"/>
    </row>
    <row r="62" spans="1:11" ht="15" customHeight="1">
      <c r="A62" s="312"/>
      <c r="B62" s="312"/>
      <c r="C62" s="312"/>
      <c r="D62" s="312"/>
      <c r="E62" s="312"/>
      <c r="F62" s="312"/>
      <c r="G62" s="312"/>
    </row>
    <row r="63" spans="1:11" ht="15" customHeight="1">
      <c r="A63" s="3"/>
      <c r="B63" s="3"/>
      <c r="C63" s="3"/>
      <c r="D63" s="3"/>
      <c r="E63" s="3"/>
      <c r="F63" s="3"/>
      <c r="G63" s="3"/>
      <c r="I63" s="3"/>
      <c r="J63" s="3"/>
      <c r="K63" s="3"/>
    </row>
    <row r="64" spans="1:11" ht="15" customHeight="1">
      <c r="A64" s="3"/>
      <c r="B64" s="3"/>
      <c r="C64" s="3"/>
      <c r="D64" s="3"/>
      <c r="E64" s="3"/>
      <c r="F64" s="3"/>
      <c r="G64" s="3"/>
      <c r="I64" s="3"/>
      <c r="J64" s="3"/>
      <c r="K64" s="3"/>
    </row>
    <row r="65" spans="1:11" ht="15" customHeight="1">
      <c r="A65" s="3"/>
      <c r="B65" s="3"/>
      <c r="C65" s="3"/>
      <c r="D65" s="3"/>
      <c r="E65" s="3"/>
      <c r="F65" s="3"/>
      <c r="G65" s="3"/>
      <c r="I65" s="3"/>
      <c r="J65" s="3"/>
      <c r="K65" s="3"/>
    </row>
    <row r="66" spans="1:11" ht="15" customHeight="1">
      <c r="A66" s="3"/>
      <c r="B66" s="3"/>
      <c r="C66" s="3"/>
      <c r="D66" s="3"/>
      <c r="E66" s="3"/>
      <c r="F66" s="3"/>
      <c r="G66" s="3"/>
      <c r="I66" s="3"/>
      <c r="J66" s="3"/>
      <c r="K66" s="3"/>
    </row>
    <row r="67" spans="1:11" ht="15" customHeight="1">
      <c r="A67" s="3"/>
      <c r="B67" s="3"/>
      <c r="C67" s="3"/>
      <c r="D67" s="3"/>
      <c r="E67" s="3"/>
      <c r="F67" s="3"/>
      <c r="G67" s="3"/>
      <c r="I67" s="3"/>
      <c r="J67" s="3"/>
      <c r="K67" s="3"/>
    </row>
    <row r="68" spans="1:11" ht="15" customHeight="1">
      <c r="A68" s="3"/>
      <c r="B68" s="3"/>
      <c r="C68" s="3"/>
      <c r="D68" s="3"/>
      <c r="E68" s="3"/>
      <c r="F68" s="3"/>
      <c r="G68" s="3"/>
      <c r="I68" s="3"/>
      <c r="J68" s="3"/>
      <c r="K68" s="3"/>
    </row>
    <row r="69" spans="1:11" ht="15" customHeight="1">
      <c r="A69" s="3"/>
      <c r="B69" s="3"/>
      <c r="C69" s="3"/>
      <c r="D69" s="3"/>
      <c r="E69" s="3"/>
      <c r="F69" s="3"/>
      <c r="G69" s="3"/>
      <c r="I69" s="3"/>
      <c r="J69" s="3"/>
      <c r="K69" s="3"/>
    </row>
    <row r="70" spans="1:11" ht="15" customHeight="1">
      <c r="A70" s="3"/>
      <c r="B70" s="3"/>
      <c r="C70" s="3"/>
      <c r="D70" s="3"/>
      <c r="E70" s="3"/>
      <c r="F70" s="3"/>
      <c r="G70" s="3"/>
      <c r="I70" s="3"/>
      <c r="J70" s="3"/>
      <c r="K70" s="3"/>
    </row>
    <row r="71" spans="1:11" ht="15" customHeight="1">
      <c r="A71" s="3"/>
      <c r="B71" s="3"/>
      <c r="C71" s="3"/>
      <c r="D71" s="3"/>
      <c r="E71" s="3"/>
      <c r="F71" s="3"/>
      <c r="G71" s="3"/>
      <c r="I71" s="3"/>
      <c r="J71" s="3"/>
      <c r="K71" s="3"/>
    </row>
    <row r="72" spans="1:11" ht="15" customHeight="1">
      <c r="A72" s="3"/>
      <c r="B72" s="3"/>
      <c r="C72" s="3"/>
      <c r="D72" s="3"/>
      <c r="E72" s="3"/>
      <c r="F72" s="3"/>
      <c r="G72" s="3"/>
      <c r="I72" s="3"/>
      <c r="J72" s="3"/>
      <c r="K72" s="3"/>
    </row>
    <row r="73" spans="1:11" ht="15" customHeight="1">
      <c r="A73" s="3"/>
      <c r="B73" s="3"/>
      <c r="C73" s="3"/>
      <c r="D73" s="3"/>
      <c r="E73" s="3"/>
      <c r="F73" s="3"/>
      <c r="G73" s="3"/>
      <c r="I73" s="3"/>
      <c r="J73" s="3"/>
      <c r="K73" s="3"/>
    </row>
    <row r="74" spans="1:11" ht="15" customHeight="1">
      <c r="A74" s="3"/>
      <c r="B74" s="3"/>
      <c r="C74" s="3"/>
      <c r="D74" s="3"/>
      <c r="E74" s="3"/>
      <c r="F74" s="3"/>
      <c r="G74" s="3"/>
      <c r="I74" s="3"/>
      <c r="J74" s="3"/>
      <c r="K74" s="3"/>
    </row>
    <row r="75" spans="1:11" ht="15" customHeight="1">
      <c r="A75" s="3"/>
      <c r="B75" s="3"/>
      <c r="C75" s="3"/>
      <c r="D75" s="3"/>
      <c r="E75" s="3"/>
      <c r="F75" s="3"/>
      <c r="G75" s="3"/>
      <c r="I75" s="3"/>
      <c r="J75" s="3"/>
      <c r="K75" s="3"/>
    </row>
    <row r="76" spans="1:11" ht="15" customHeight="1">
      <c r="A76" s="3"/>
      <c r="B76" s="3"/>
      <c r="C76" s="3"/>
      <c r="D76" s="3"/>
      <c r="E76" s="3"/>
      <c r="F76" s="3"/>
      <c r="G76" s="3"/>
      <c r="I76" s="3"/>
      <c r="J76" s="3"/>
      <c r="K76" s="3"/>
    </row>
    <row r="77" spans="1:11" ht="15" customHeight="1">
      <c r="A77" s="3"/>
      <c r="B77" s="3"/>
      <c r="C77" s="3"/>
      <c r="D77" s="3"/>
      <c r="E77" s="3"/>
      <c r="F77" s="3"/>
      <c r="G77" s="3"/>
      <c r="I77" s="3"/>
      <c r="J77" s="3"/>
      <c r="K77" s="3"/>
    </row>
    <row r="78" spans="1:11" ht="15" customHeight="1">
      <c r="A78" s="3"/>
      <c r="B78" s="3"/>
      <c r="C78" s="3"/>
      <c r="D78" s="3"/>
      <c r="E78" s="3"/>
      <c r="F78" s="3"/>
      <c r="G78" s="3"/>
      <c r="I78" s="3"/>
      <c r="J78" s="3"/>
      <c r="K78" s="3"/>
    </row>
    <row r="79" spans="1:11" ht="15" customHeight="1">
      <c r="A79" s="3"/>
      <c r="B79" s="3"/>
      <c r="C79" s="3"/>
      <c r="D79" s="3"/>
      <c r="E79" s="3"/>
      <c r="F79" s="3"/>
      <c r="G79" s="3"/>
      <c r="I79" s="3"/>
      <c r="J79" s="3"/>
      <c r="K79" s="3"/>
    </row>
    <row r="80" spans="1:11" ht="15" customHeight="1">
      <c r="A80" s="3"/>
      <c r="B80" s="3"/>
      <c r="C80" s="3"/>
      <c r="D80" s="3"/>
      <c r="E80" s="3"/>
      <c r="F80" s="3"/>
      <c r="G80" s="3"/>
      <c r="I80" s="3"/>
      <c r="J80" s="3"/>
      <c r="K80" s="3"/>
    </row>
    <row r="81" spans="1:11" ht="15" customHeight="1">
      <c r="A81" s="3"/>
      <c r="B81" s="3"/>
      <c r="C81" s="3"/>
      <c r="D81" s="3"/>
      <c r="E81" s="3"/>
      <c r="F81" s="3"/>
      <c r="G81" s="3"/>
      <c r="I81" s="3"/>
      <c r="J81" s="3"/>
      <c r="K81" s="3"/>
    </row>
    <row r="82" spans="1:11" ht="15" customHeight="1">
      <c r="A82" s="3"/>
      <c r="B82" s="3"/>
      <c r="C82" s="3"/>
      <c r="D82" s="3"/>
      <c r="E82" s="3"/>
      <c r="F82" s="3"/>
      <c r="G82" s="3"/>
      <c r="I82" s="3"/>
      <c r="J82" s="3"/>
      <c r="K82" s="3"/>
    </row>
    <row r="83" spans="1:11" ht="15" customHeight="1">
      <c r="A83" s="3"/>
      <c r="B83" s="3"/>
      <c r="C83" s="3"/>
      <c r="D83" s="3"/>
      <c r="E83" s="3"/>
      <c r="F83" s="3"/>
      <c r="G83" s="3"/>
      <c r="I83" s="3"/>
      <c r="J83" s="3"/>
      <c r="K83" s="3"/>
    </row>
    <row r="84" spans="1:11" ht="15" customHeight="1">
      <c r="A84" s="3"/>
      <c r="B84" s="3"/>
      <c r="C84" s="3"/>
      <c r="D84" s="3"/>
      <c r="E84" s="3"/>
      <c r="F84" s="3"/>
      <c r="G84" s="3"/>
      <c r="I84" s="3"/>
      <c r="J84" s="3"/>
      <c r="K84" s="3"/>
    </row>
    <row r="85" spans="1:11" ht="15" customHeight="1">
      <c r="A85" s="3"/>
      <c r="B85" s="3"/>
      <c r="C85" s="3"/>
      <c r="D85" s="3"/>
      <c r="E85" s="3"/>
      <c r="F85" s="3"/>
      <c r="G85" s="3"/>
      <c r="I85" s="3"/>
      <c r="J85" s="3"/>
      <c r="K85" s="3"/>
    </row>
    <row r="86" spans="1:11" ht="15" customHeight="1">
      <c r="A86" s="3"/>
      <c r="B86" s="3"/>
      <c r="C86" s="3"/>
      <c r="D86" s="3"/>
      <c r="E86" s="3"/>
      <c r="F86" s="3"/>
      <c r="G86" s="3"/>
      <c r="I86" s="3"/>
      <c r="J86" s="3"/>
      <c r="K86" s="3"/>
    </row>
    <row r="87" spans="1:11" ht="15" customHeight="1">
      <c r="A87" s="3"/>
      <c r="B87" s="3"/>
      <c r="C87" s="3"/>
      <c r="D87" s="3"/>
      <c r="E87" s="3"/>
      <c r="F87" s="3"/>
      <c r="G87" s="3"/>
      <c r="I87" s="3"/>
      <c r="J87" s="3"/>
      <c r="K87" s="3"/>
    </row>
    <row r="88" spans="1:11" ht="15" customHeight="1">
      <c r="A88" s="3"/>
      <c r="B88" s="3"/>
      <c r="C88" s="3"/>
      <c r="D88" s="3"/>
      <c r="E88" s="3"/>
      <c r="F88" s="3"/>
      <c r="G88" s="3"/>
      <c r="I88" s="3"/>
      <c r="J88" s="3"/>
      <c r="K88" s="3"/>
    </row>
    <row r="89" spans="1:11" ht="15" customHeight="1">
      <c r="A89" s="3"/>
      <c r="B89" s="3"/>
      <c r="C89" s="3"/>
      <c r="D89" s="3"/>
      <c r="E89" s="3"/>
      <c r="F89" s="3"/>
      <c r="G89" s="3"/>
      <c r="I89" s="3"/>
      <c r="J89" s="3"/>
      <c r="K89" s="3"/>
    </row>
    <row r="90" spans="1:11" ht="15" customHeight="1">
      <c r="A90" s="3"/>
      <c r="B90" s="3"/>
      <c r="C90" s="3"/>
      <c r="D90" s="3"/>
      <c r="E90" s="3"/>
      <c r="F90" s="3"/>
      <c r="G90" s="3"/>
      <c r="I90" s="3"/>
      <c r="J90" s="3"/>
      <c r="K90" s="3"/>
    </row>
    <row r="91" spans="1:11" ht="15" customHeight="1">
      <c r="A91" s="3"/>
      <c r="B91" s="3"/>
      <c r="C91" s="3"/>
      <c r="D91" s="3"/>
      <c r="E91" s="3"/>
      <c r="F91" s="3"/>
      <c r="G91" s="3"/>
      <c r="I91" s="3"/>
      <c r="J91" s="3"/>
      <c r="K91" s="3"/>
    </row>
    <row r="92" spans="1:11" ht="15" customHeight="1">
      <c r="A92" s="3"/>
      <c r="B92" s="3"/>
      <c r="C92" s="3"/>
      <c r="D92" s="3"/>
      <c r="E92" s="3"/>
      <c r="F92" s="3"/>
      <c r="G92" s="3"/>
      <c r="I92" s="3"/>
      <c r="J92" s="3"/>
      <c r="K92" s="3"/>
    </row>
    <row r="93" spans="1:11" ht="15" customHeight="1">
      <c r="A93" s="3"/>
      <c r="B93" s="3"/>
      <c r="C93" s="3"/>
      <c r="D93" s="3"/>
      <c r="E93" s="3"/>
      <c r="F93" s="3"/>
      <c r="G93" s="3"/>
      <c r="I93" s="3"/>
      <c r="J93" s="3"/>
      <c r="K93" s="3"/>
    </row>
    <row r="94" spans="1:11" ht="15" customHeight="1">
      <c r="A94" s="3"/>
      <c r="B94" s="3"/>
      <c r="C94" s="3"/>
      <c r="D94" s="3"/>
      <c r="E94" s="3"/>
      <c r="F94" s="3"/>
      <c r="G94" s="3"/>
      <c r="I94" s="3"/>
      <c r="J94" s="3"/>
      <c r="K94" s="3"/>
    </row>
    <row r="95" spans="1:11" ht="15" customHeight="1">
      <c r="A95" s="3"/>
      <c r="B95" s="3"/>
      <c r="C95" s="3"/>
      <c r="D95" s="3"/>
      <c r="E95" s="3"/>
      <c r="F95" s="3"/>
      <c r="G95" s="3"/>
      <c r="I95" s="3"/>
      <c r="J95" s="3"/>
      <c r="K95" s="3"/>
    </row>
    <row r="96" spans="1:11" ht="15" customHeight="1">
      <c r="A96" s="3"/>
      <c r="B96" s="3"/>
      <c r="C96" s="3"/>
      <c r="D96" s="3"/>
      <c r="E96" s="3"/>
      <c r="F96" s="3"/>
      <c r="G96" s="3"/>
      <c r="I96" s="3"/>
      <c r="J96" s="3"/>
      <c r="K96" s="3"/>
    </row>
    <row r="97" spans="1:11" ht="15" customHeight="1">
      <c r="A97" s="3"/>
      <c r="B97" s="3"/>
      <c r="C97" s="3"/>
      <c r="D97" s="3"/>
      <c r="E97" s="3"/>
      <c r="F97" s="3"/>
      <c r="G97" s="3"/>
      <c r="I97" s="3"/>
      <c r="J97" s="3"/>
      <c r="K97" s="3"/>
    </row>
    <row r="98" spans="1:11" ht="15" customHeight="1">
      <c r="A98" s="3"/>
      <c r="B98" s="3"/>
      <c r="C98" s="3"/>
      <c r="D98" s="3"/>
      <c r="E98" s="3"/>
      <c r="F98" s="3"/>
      <c r="G98" s="3"/>
      <c r="I98" s="3"/>
      <c r="J98" s="3"/>
      <c r="K98" s="3"/>
    </row>
    <row r="99" spans="1:11" ht="15" customHeight="1">
      <c r="A99" s="3"/>
      <c r="B99" s="3"/>
      <c r="C99" s="3"/>
      <c r="D99" s="3"/>
      <c r="E99" s="3"/>
      <c r="F99" s="3"/>
      <c r="G99" s="3"/>
      <c r="I99" s="3"/>
      <c r="J99" s="3"/>
      <c r="K99" s="3"/>
    </row>
    <row r="100" spans="1:11" ht="15" customHeight="1">
      <c r="A100" s="3"/>
      <c r="B100" s="3"/>
      <c r="C100" s="3"/>
      <c r="D100" s="3"/>
      <c r="E100" s="3"/>
      <c r="F100" s="3"/>
      <c r="G100" s="3"/>
      <c r="I100" s="3"/>
      <c r="J100" s="3"/>
      <c r="K100" s="3"/>
    </row>
    <row r="101" spans="1:11" ht="15" customHeight="1">
      <c r="A101" s="3"/>
      <c r="B101" s="3"/>
      <c r="C101" s="3"/>
      <c r="D101" s="3"/>
      <c r="E101" s="3"/>
      <c r="F101" s="3"/>
      <c r="G101" s="3"/>
      <c r="I101" s="3"/>
      <c r="J101" s="3"/>
      <c r="K101" s="3"/>
    </row>
    <row r="102" spans="1:11" ht="15" customHeight="1">
      <c r="A102" s="3"/>
      <c r="B102" s="3"/>
      <c r="C102" s="3"/>
      <c r="D102" s="3"/>
      <c r="E102" s="3"/>
      <c r="F102" s="3"/>
      <c r="G102" s="3"/>
      <c r="I102" s="3"/>
      <c r="J102" s="3"/>
      <c r="K102" s="3"/>
    </row>
    <row r="103" spans="1:11" ht="15" customHeight="1">
      <c r="A103" s="3"/>
      <c r="B103" s="3"/>
      <c r="C103" s="3"/>
      <c r="D103" s="3"/>
      <c r="E103" s="3"/>
      <c r="F103" s="3"/>
      <c r="G103" s="3"/>
      <c r="I103" s="3"/>
      <c r="J103" s="3"/>
      <c r="K103" s="3"/>
    </row>
    <row r="104" spans="1:11" ht="15" customHeight="1">
      <c r="A104" s="3"/>
      <c r="B104" s="3"/>
      <c r="C104" s="3"/>
      <c r="D104" s="3"/>
      <c r="E104" s="3"/>
      <c r="F104" s="3"/>
      <c r="G104" s="3"/>
      <c r="I104" s="3"/>
      <c r="J104" s="3"/>
      <c r="K104" s="3"/>
    </row>
    <row r="105" spans="1:11" ht="15" customHeight="1">
      <c r="A105" s="3"/>
      <c r="B105" s="3"/>
      <c r="C105" s="3"/>
      <c r="D105" s="3"/>
      <c r="E105" s="3"/>
      <c r="F105" s="3"/>
      <c r="G105" s="3"/>
      <c r="I105" s="3"/>
      <c r="J105" s="3"/>
      <c r="K105" s="3"/>
    </row>
    <row r="106" spans="1:11" ht="15" customHeight="1">
      <c r="A106" s="3"/>
      <c r="B106" s="3"/>
      <c r="C106" s="3"/>
      <c r="D106" s="3"/>
      <c r="E106" s="3"/>
      <c r="F106" s="3"/>
      <c r="G106" s="3"/>
      <c r="I106" s="3"/>
      <c r="J106" s="3"/>
      <c r="K106" s="3"/>
    </row>
    <row r="107" spans="1:11" ht="15" customHeight="1">
      <c r="A107" s="3"/>
      <c r="B107" s="3"/>
      <c r="C107" s="3"/>
      <c r="D107" s="3"/>
      <c r="E107" s="3"/>
      <c r="F107" s="3"/>
      <c r="G107" s="3"/>
      <c r="I107" s="3"/>
      <c r="J107" s="3"/>
      <c r="K107" s="3"/>
    </row>
  </sheetData>
  <mergeCells count="13">
    <mergeCell ref="A2:C2"/>
    <mergeCell ref="A4:E4"/>
    <mergeCell ref="E5:G6"/>
    <mergeCell ref="A62:G62"/>
    <mergeCell ref="I5:K6"/>
    <mergeCell ref="A37:K37"/>
    <mergeCell ref="A39:G39"/>
    <mergeCell ref="A38:K38"/>
    <mergeCell ref="B32:K32"/>
    <mergeCell ref="B33:K33"/>
    <mergeCell ref="B34:K34"/>
    <mergeCell ref="B35:K35"/>
    <mergeCell ref="B36:K36"/>
  </mergeCells>
  <pageMargins left="0.70866141732283472" right="0.70866141732283472" top="0.74803149606299213" bottom="0.74803149606299213" header="0.31496062992125984" footer="0.31496062992125984"/>
  <pageSetup scale="83" orientation="portrait" r:id="rId1"/>
  <rowBreaks count="1" manualBreakCount="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84"/>
  <sheetViews>
    <sheetView showGridLines="0" tabSelected="1" view="pageBreakPreview" zoomScale="130" zoomScaleNormal="100" zoomScaleSheetLayoutView="130" workbookViewId="0">
      <selection activeCell="P19" sqref="P19"/>
    </sheetView>
  </sheetViews>
  <sheetFormatPr defaultColWidth="21.5" defaultRowHeight="12"/>
  <cols>
    <col min="1" max="1" width="2.83203125" style="46" customWidth="1"/>
    <col min="2" max="2" width="67.6640625" style="5" customWidth="1"/>
    <col min="3" max="3" width="10.83203125" style="5" customWidth="1"/>
    <col min="4" max="4" width="2.83203125" style="5" customWidth="1"/>
    <col min="5" max="5" width="10.83203125" style="5" customWidth="1"/>
    <col min="6" max="6" width="2.83203125" style="5" customWidth="1"/>
    <col min="7" max="7" width="10.83203125" style="5" customWidth="1"/>
    <col min="8" max="8" width="2.83203125" style="5" customWidth="1"/>
    <col min="9" max="9" width="10.83203125" style="5" customWidth="1"/>
    <col min="10" max="10" width="2.83203125" style="5" customWidth="1"/>
    <col min="11" max="16384" width="21.5" style="5"/>
  </cols>
  <sheetData>
    <row r="1" spans="1:13" ht="12.95" customHeight="1">
      <c r="A1" s="185" t="s">
        <v>0</v>
      </c>
      <c r="B1" s="34"/>
      <c r="D1" s="54" t="s">
        <v>99</v>
      </c>
      <c r="F1" s="54" t="s">
        <v>100</v>
      </c>
      <c r="J1" s="54" t="s">
        <v>100</v>
      </c>
    </row>
    <row r="2" spans="1:13" ht="12.95" customHeight="1">
      <c r="A2" s="185" t="s">
        <v>28</v>
      </c>
      <c r="B2" s="34"/>
    </row>
    <row r="3" spans="1:13" ht="12.95" customHeight="1">
      <c r="A3" s="134" t="s">
        <v>60</v>
      </c>
      <c r="B3" s="54"/>
      <c r="C3" s="46"/>
      <c r="D3" s="32"/>
      <c r="E3" s="46"/>
      <c r="G3" s="46"/>
      <c r="H3" s="32"/>
      <c r="I3" s="46"/>
    </row>
    <row r="4" spans="1:13" ht="12.95" customHeight="1">
      <c r="A4" s="46" t="s">
        <v>2</v>
      </c>
    </row>
    <row r="5" spans="1:13" ht="12.95" customHeight="1">
      <c r="C5" s="310" t="s">
        <v>102</v>
      </c>
      <c r="D5" s="310"/>
      <c r="E5" s="310"/>
      <c r="G5" s="310" t="s">
        <v>103</v>
      </c>
      <c r="H5" s="310"/>
      <c r="I5" s="310"/>
    </row>
    <row r="6" spans="1:13" ht="12.95" customHeight="1">
      <c r="A6" s="31"/>
      <c r="B6" s="32"/>
      <c r="C6" s="310"/>
      <c r="D6" s="310"/>
      <c r="E6" s="310"/>
      <c r="F6" s="57"/>
      <c r="G6" s="311"/>
      <c r="H6" s="311"/>
      <c r="I6" s="311"/>
      <c r="J6" s="57"/>
    </row>
    <row r="7" spans="1:13" ht="12.95" customHeight="1">
      <c r="A7" s="40"/>
      <c r="B7" s="40"/>
      <c r="C7" s="96">
        <v>2024</v>
      </c>
      <c r="D7" s="40"/>
      <c r="E7" s="59">
        <v>2023</v>
      </c>
      <c r="F7" s="59"/>
      <c r="G7" s="96">
        <v>2024</v>
      </c>
      <c r="H7" s="40"/>
      <c r="I7" s="59">
        <v>2023</v>
      </c>
      <c r="J7" s="59"/>
      <c r="M7" s="54"/>
    </row>
    <row r="8" spans="1:13" ht="12.95" customHeight="1">
      <c r="A8" s="188" t="s">
        <v>71</v>
      </c>
      <c r="B8" s="2"/>
      <c r="C8" s="164">
        <v>19</v>
      </c>
      <c r="D8" s="163"/>
      <c r="E8" s="165">
        <v>-35</v>
      </c>
      <c r="F8" s="166"/>
      <c r="G8" s="164">
        <v>129</v>
      </c>
      <c r="H8" s="163"/>
      <c r="I8" s="165">
        <v>267</v>
      </c>
      <c r="J8" s="166"/>
    </row>
    <row r="9" spans="1:13" ht="12.95" customHeight="1">
      <c r="A9" s="200" t="s">
        <v>29</v>
      </c>
      <c r="B9" s="23"/>
      <c r="C9" s="154"/>
      <c r="D9" s="18"/>
      <c r="E9" s="275"/>
      <c r="F9" s="18"/>
      <c r="G9" s="154"/>
      <c r="H9" s="18"/>
      <c r="I9" s="275"/>
      <c r="J9" s="18"/>
    </row>
    <row r="10" spans="1:13" ht="12.95" customHeight="1">
      <c r="A10" s="93"/>
      <c r="B10" s="93" t="s">
        <v>30</v>
      </c>
      <c r="C10" s="155"/>
      <c r="D10" s="29"/>
      <c r="E10" s="119"/>
      <c r="F10" s="29"/>
      <c r="G10" s="155"/>
      <c r="H10" s="29"/>
      <c r="I10" s="119"/>
      <c r="J10" s="29"/>
    </row>
    <row r="11" spans="1:13" ht="12.95" customHeight="1">
      <c r="A11" s="93"/>
      <c r="B11" s="207" t="s">
        <v>106</v>
      </c>
      <c r="C11" s="155"/>
      <c r="D11" s="29"/>
      <c r="E11" s="119"/>
      <c r="F11" s="29"/>
      <c r="G11" s="155"/>
      <c r="H11" s="29"/>
      <c r="I11" s="119"/>
      <c r="J11" s="29"/>
    </row>
    <row r="12" spans="1:13" ht="12.95" customHeight="1">
      <c r="A12" s="92"/>
      <c r="B12" s="209" t="s">
        <v>89</v>
      </c>
      <c r="C12" s="76">
        <v>-39</v>
      </c>
      <c r="D12" s="29"/>
      <c r="E12" s="116">
        <v>33</v>
      </c>
      <c r="F12" s="19"/>
      <c r="G12" s="76">
        <v>-88</v>
      </c>
      <c r="H12" s="29"/>
      <c r="I12" s="116">
        <v>41</v>
      </c>
      <c r="J12" s="19"/>
    </row>
    <row r="13" spans="1:13" ht="12.95" customHeight="1">
      <c r="A13" s="201"/>
      <c r="B13" s="210" t="s">
        <v>104</v>
      </c>
      <c r="C13" s="76">
        <v>7</v>
      </c>
      <c r="D13" s="29"/>
      <c r="E13" s="116">
        <v>11</v>
      </c>
      <c r="F13" s="19"/>
      <c r="G13" s="76">
        <v>12</v>
      </c>
      <c r="H13" s="29"/>
      <c r="I13" s="116">
        <v>27</v>
      </c>
      <c r="J13" s="19"/>
    </row>
    <row r="14" spans="1:13" ht="12.95" customHeight="1">
      <c r="A14" s="202"/>
      <c r="B14" s="211" t="s">
        <v>122</v>
      </c>
      <c r="C14" s="76">
        <v>9</v>
      </c>
      <c r="D14" s="25"/>
      <c r="E14" s="116">
        <v>-12</v>
      </c>
      <c r="F14" s="19"/>
      <c r="G14" s="76">
        <v>20</v>
      </c>
      <c r="H14" s="25"/>
      <c r="I14" s="116">
        <v>-18</v>
      </c>
      <c r="J14" s="19"/>
    </row>
    <row r="15" spans="1:13" ht="12.95" customHeight="1">
      <c r="A15" s="40"/>
      <c r="B15" s="40"/>
      <c r="C15" s="80">
        <f>SUM(C12:C14)</f>
        <v>-23</v>
      </c>
      <c r="D15" s="39"/>
      <c r="E15" s="131">
        <f>SUM(E12:E14)</f>
        <v>32</v>
      </c>
      <c r="F15" s="16"/>
      <c r="G15" s="80">
        <f>SUM(G12:G14)</f>
        <v>-56</v>
      </c>
      <c r="H15" s="39"/>
      <c r="I15" s="131">
        <f>SUM(I12:I14)</f>
        <v>50</v>
      </c>
      <c r="J15" s="16"/>
    </row>
    <row r="16" spans="1:13" ht="12.95" customHeight="1">
      <c r="A16" s="203"/>
      <c r="B16" s="212" t="s">
        <v>105</v>
      </c>
      <c r="C16" s="154"/>
      <c r="D16" s="18"/>
      <c r="E16" s="149"/>
      <c r="F16" s="18"/>
      <c r="G16" s="154"/>
      <c r="H16" s="18"/>
      <c r="I16" s="149"/>
      <c r="J16" s="18"/>
    </row>
    <row r="17" spans="1:12" ht="12.95" customHeight="1">
      <c r="A17" s="92"/>
      <c r="B17" s="209" t="s">
        <v>107</v>
      </c>
      <c r="C17" s="76">
        <v>0</v>
      </c>
      <c r="D17" s="29"/>
      <c r="E17" s="116">
        <v>4</v>
      </c>
      <c r="F17" s="19"/>
      <c r="G17" s="76">
        <v>-1</v>
      </c>
      <c r="H17" s="29"/>
      <c r="I17" s="116">
        <v>12</v>
      </c>
      <c r="J17" s="19"/>
    </row>
    <row r="18" spans="1:12" ht="12.95" customHeight="1">
      <c r="A18" s="204"/>
      <c r="B18" s="212" t="s">
        <v>31</v>
      </c>
      <c r="C18" s="154"/>
      <c r="D18" s="18"/>
      <c r="E18" s="149"/>
      <c r="F18" s="18"/>
      <c r="G18" s="154"/>
      <c r="H18" s="18"/>
      <c r="I18" s="149"/>
      <c r="J18" s="18"/>
    </row>
    <row r="19" spans="1:12" ht="12.95" customHeight="1">
      <c r="A19" s="202"/>
      <c r="B19" s="211" t="s">
        <v>108</v>
      </c>
      <c r="C19" s="81">
        <v>0</v>
      </c>
      <c r="D19" s="25"/>
      <c r="E19" s="136">
        <v>0</v>
      </c>
      <c r="F19" s="24"/>
      <c r="G19" s="81">
        <v>0</v>
      </c>
      <c r="H19" s="25"/>
      <c r="I19" s="136">
        <v>0</v>
      </c>
      <c r="J19" s="24"/>
    </row>
    <row r="20" spans="1:12" ht="12.95" customHeight="1">
      <c r="A20" s="205"/>
      <c r="B20" s="93" t="s">
        <v>32</v>
      </c>
      <c r="C20" s="155"/>
      <c r="D20" s="29"/>
      <c r="E20" s="150"/>
      <c r="F20" s="29"/>
      <c r="G20" s="155"/>
      <c r="H20" s="29"/>
      <c r="I20" s="150"/>
      <c r="J20" s="29"/>
    </row>
    <row r="21" spans="1:12" ht="12.95" customHeight="1">
      <c r="A21" s="93"/>
      <c r="B21" s="207" t="s">
        <v>66</v>
      </c>
      <c r="C21" s="155"/>
      <c r="D21" s="29"/>
      <c r="E21" s="150"/>
      <c r="F21" s="29"/>
      <c r="G21" s="155"/>
      <c r="H21" s="29"/>
      <c r="I21" s="150"/>
      <c r="J21" s="29"/>
    </row>
    <row r="22" spans="1:12" ht="12.95" customHeight="1">
      <c r="A22" s="202"/>
      <c r="B22" s="211" t="s">
        <v>148</v>
      </c>
      <c r="C22" s="81">
        <v>0</v>
      </c>
      <c r="D22" s="25"/>
      <c r="E22" s="136">
        <v>0</v>
      </c>
      <c r="F22" s="25"/>
      <c r="G22" s="81">
        <v>0</v>
      </c>
      <c r="H22" s="25"/>
      <c r="I22" s="136">
        <v>-4</v>
      </c>
      <c r="J22" s="25"/>
    </row>
    <row r="23" spans="1:12" ht="12.95" customHeight="1">
      <c r="A23" s="205"/>
      <c r="B23" s="207" t="s">
        <v>33</v>
      </c>
      <c r="C23" s="155"/>
      <c r="D23" s="29"/>
      <c r="E23" s="150"/>
      <c r="F23" s="29"/>
      <c r="G23" s="155"/>
      <c r="H23" s="29"/>
      <c r="I23" s="150"/>
      <c r="J23" s="29"/>
    </row>
    <row r="24" spans="1:12" ht="12.95" customHeight="1">
      <c r="A24" s="92"/>
      <c r="B24" s="211" t="s">
        <v>109</v>
      </c>
      <c r="C24" s="76">
        <v>3</v>
      </c>
      <c r="D24" s="29"/>
      <c r="E24" s="116">
        <v>-48</v>
      </c>
      <c r="F24" s="19"/>
      <c r="G24" s="76">
        <v>180</v>
      </c>
      <c r="H24" s="29"/>
      <c r="I24" s="116">
        <v>-95</v>
      </c>
      <c r="J24" s="19"/>
    </row>
    <row r="25" spans="1:12" ht="12.95" customHeight="1">
      <c r="A25" s="206" t="s">
        <v>34</v>
      </c>
      <c r="B25" s="42"/>
      <c r="C25" s="80">
        <f>SUM(C15+C17+C19+C22+C24)</f>
        <v>-20</v>
      </c>
      <c r="D25" s="39"/>
      <c r="E25" s="131">
        <f>SUM(E15+E17+E19+E22+E24)</f>
        <v>-12</v>
      </c>
      <c r="F25" s="16"/>
      <c r="G25" s="80">
        <f>SUM(G15+G17+G19+G22+G24)</f>
        <v>123</v>
      </c>
      <c r="H25" s="39"/>
      <c r="I25" s="131">
        <f>SUM(I15+I17+I19+I22+I24)</f>
        <v>-37</v>
      </c>
      <c r="J25" s="16"/>
    </row>
    <row r="26" spans="1:12" ht="12.95" customHeight="1" thickBot="1">
      <c r="A26" s="195" t="s">
        <v>80</v>
      </c>
      <c r="B26" s="56"/>
      <c r="C26" s="94">
        <f>C25+C8</f>
        <v>-1</v>
      </c>
      <c r="D26" s="35"/>
      <c r="E26" s="139">
        <f>E25+E8</f>
        <v>-47</v>
      </c>
      <c r="F26" s="38"/>
      <c r="G26" s="94">
        <f>G25+G8</f>
        <v>252</v>
      </c>
      <c r="H26" s="35"/>
      <c r="I26" s="139">
        <f>I25+I8</f>
        <v>230</v>
      </c>
      <c r="J26" s="38"/>
    </row>
    <row r="27" spans="1:12" ht="12.95" customHeight="1">
      <c r="A27" s="305" t="s">
        <v>80</v>
      </c>
      <c r="B27" s="266"/>
      <c r="C27" s="91"/>
      <c r="D27" s="304"/>
      <c r="E27" s="55"/>
      <c r="F27" s="28"/>
      <c r="G27" s="91"/>
      <c r="H27" s="304"/>
      <c r="I27" s="55"/>
      <c r="J27" s="28"/>
    </row>
    <row r="28" spans="1:12" ht="12.95" customHeight="1">
      <c r="A28" s="134"/>
      <c r="B28" s="92" t="s">
        <v>149</v>
      </c>
      <c r="C28" s="91">
        <v>-1</v>
      </c>
      <c r="D28" s="29"/>
      <c r="E28" s="55">
        <v>-2</v>
      </c>
      <c r="F28" s="19"/>
      <c r="G28" s="91">
        <v>252</v>
      </c>
      <c r="H28" s="29"/>
      <c r="I28" s="55">
        <v>275</v>
      </c>
      <c r="J28" s="28"/>
    </row>
    <row r="29" spans="1:12" ht="12.95" customHeight="1">
      <c r="A29" s="134"/>
      <c r="B29" s="92" t="s">
        <v>150</v>
      </c>
      <c r="C29" s="76">
        <v>0</v>
      </c>
      <c r="D29" s="304"/>
      <c r="E29" s="116">
        <v>-45</v>
      </c>
      <c r="F29" s="28"/>
      <c r="G29" s="76">
        <v>0</v>
      </c>
      <c r="H29" s="304"/>
      <c r="I29" s="116">
        <v>-45</v>
      </c>
      <c r="J29" s="28"/>
    </row>
    <row r="30" spans="1:12" ht="12.95" customHeight="1" thickBot="1">
      <c r="A30" s="195"/>
      <c r="B30" s="56"/>
      <c r="C30" s="94">
        <f>C28+C29</f>
        <v>-1</v>
      </c>
      <c r="D30" s="35"/>
      <c r="E30" s="139">
        <f>E28+E29</f>
        <v>-47</v>
      </c>
      <c r="F30" s="38"/>
      <c r="G30" s="94">
        <f>G28+G29</f>
        <v>252</v>
      </c>
      <c r="H30" s="35"/>
      <c r="I30" s="139">
        <f>I28+I29</f>
        <v>230</v>
      </c>
      <c r="J30" s="38"/>
    </row>
    <row r="31" spans="1:12" ht="22.7" customHeight="1">
      <c r="A31" s="213" t="s">
        <v>101</v>
      </c>
      <c r="B31" s="320" t="s">
        <v>151</v>
      </c>
      <c r="C31" s="320"/>
      <c r="D31" s="320"/>
      <c r="E31" s="320"/>
      <c r="F31" s="320"/>
      <c r="G31" s="320"/>
      <c r="H31" s="320"/>
      <c r="I31" s="320"/>
      <c r="L31" s="162"/>
    </row>
    <row r="32" spans="1:12" ht="12.75" customHeight="1">
      <c r="A32" s="213"/>
      <c r="B32" s="214"/>
      <c r="C32" s="214"/>
      <c r="D32" s="214"/>
      <c r="E32" s="214"/>
      <c r="F32" s="214"/>
      <c r="G32" s="214"/>
      <c r="H32" s="214"/>
      <c r="I32" s="214"/>
      <c r="J32" s="214"/>
      <c r="L32" s="162"/>
    </row>
    <row r="33" spans="1:9" ht="12.75" customHeight="1">
      <c r="A33" s="319" t="s">
        <v>61</v>
      </c>
      <c r="B33" s="319"/>
      <c r="C33" s="319"/>
      <c r="D33" s="319"/>
      <c r="E33" s="319"/>
      <c r="F33" s="319"/>
      <c r="G33" s="319"/>
      <c r="H33" s="319"/>
      <c r="I33" s="319"/>
    </row>
    <row r="34" spans="1:9" ht="15" customHeight="1">
      <c r="A34" s="319"/>
      <c r="B34" s="319"/>
      <c r="C34" s="319"/>
      <c r="D34" s="319"/>
      <c r="E34" s="319"/>
      <c r="F34" s="319"/>
      <c r="G34" s="319"/>
      <c r="H34" s="319"/>
      <c r="I34" s="319"/>
    </row>
    <row r="35" spans="1:9" ht="15" customHeight="1"/>
    <row r="36" spans="1:9" ht="15" customHeight="1"/>
    <row r="37" spans="1:9" ht="15" customHeight="1">
      <c r="A37" s="169"/>
      <c r="B37" s="169"/>
    </row>
    <row r="38" spans="1:9" ht="15" customHeight="1">
      <c r="A38" s="167"/>
      <c r="B38" s="168"/>
    </row>
    <row r="39" spans="1:9" ht="15" customHeight="1">
      <c r="A39" s="167"/>
      <c r="B39" s="167"/>
    </row>
    <row r="40" spans="1:9" ht="15" customHeight="1"/>
    <row r="41" spans="1:9" ht="15" customHeight="1"/>
    <row r="42" spans="1:9" ht="15" customHeight="1"/>
    <row r="43" spans="1:9" ht="15" customHeight="1"/>
    <row r="44" spans="1:9" ht="15" customHeight="1"/>
    <row r="45" spans="1:9" ht="15" customHeight="1"/>
    <row r="46" spans="1:9" ht="15" customHeight="1"/>
    <row r="47" spans="1:9" ht="15" customHeight="1"/>
    <row r="48" spans="1:9" ht="15" customHeight="1"/>
    <row r="49" spans="1:6" ht="15" customHeight="1"/>
    <row r="50" spans="1:6" ht="15" customHeight="1"/>
    <row r="51" spans="1:6" ht="15" customHeight="1"/>
    <row r="52" spans="1:6" ht="15" customHeight="1">
      <c r="A52" s="318"/>
      <c r="B52" s="318"/>
      <c r="C52" s="318"/>
      <c r="D52" s="318"/>
      <c r="E52" s="318"/>
      <c r="F52" s="318"/>
    </row>
    <row r="53" spans="1:6" ht="15" customHeight="1"/>
    <row r="54" spans="1:6" ht="15" customHeight="1"/>
    <row r="55" spans="1:6" ht="15" customHeight="1"/>
    <row r="56" spans="1:6" ht="15" customHeight="1"/>
    <row r="57" spans="1:6" ht="15" customHeight="1"/>
    <row r="58" spans="1:6" ht="15" customHeight="1"/>
    <row r="59" spans="1:6" ht="15" customHeight="1"/>
    <row r="60" spans="1:6" ht="15" customHeight="1"/>
    <row r="61" spans="1:6" ht="15" customHeight="1"/>
    <row r="62" spans="1:6" ht="15" customHeight="1"/>
    <row r="63" spans="1:6" ht="15" customHeight="1"/>
    <row r="64" spans="1:6"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sheetData>
  <mergeCells count="6">
    <mergeCell ref="C5:E6"/>
    <mergeCell ref="A52:F52"/>
    <mergeCell ref="G5:I6"/>
    <mergeCell ref="A33:I33"/>
    <mergeCell ref="A34:I34"/>
    <mergeCell ref="B31:I31"/>
  </mergeCells>
  <pageMargins left="0.70866141732283472" right="0.70866141732283472" top="0.74803149606299213" bottom="0.74803149606299213" header="0.31496062992125984" footer="0.31496062992125984"/>
  <pageSetup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98"/>
  <sheetViews>
    <sheetView showGridLines="0" view="pageBreakPreview" zoomScale="120" zoomScaleNormal="100" zoomScaleSheetLayoutView="120" workbookViewId="0">
      <selection activeCell="I21" sqref="I21"/>
    </sheetView>
  </sheetViews>
  <sheetFormatPr defaultColWidth="21.5" defaultRowHeight="12"/>
  <cols>
    <col min="1" max="1" width="73" style="5" customWidth="1"/>
    <col min="2" max="2" width="7.83203125" style="5" customWidth="1"/>
    <col min="3" max="3" width="2.83203125" style="5" customWidth="1"/>
    <col min="4" max="4" width="15.83203125" style="5" customWidth="1"/>
    <col min="5" max="5" width="2.83203125" style="5" customWidth="1"/>
    <col min="6" max="6" width="15.83203125" style="5" customWidth="1"/>
    <col min="7" max="7" width="2.83203125" style="5" customWidth="1"/>
    <col min="8" max="8" width="8" style="5" customWidth="1"/>
    <col min="9" max="16384" width="21.5" style="5"/>
  </cols>
  <sheetData>
    <row r="1" spans="1:8" ht="12.95" customHeight="1">
      <c r="A1" s="321" t="s">
        <v>0</v>
      </c>
      <c r="B1" s="321"/>
      <c r="C1" s="34"/>
      <c r="D1" s="46"/>
      <c r="E1" s="32"/>
      <c r="F1" s="46"/>
      <c r="G1" s="46"/>
      <c r="H1" s="172"/>
    </row>
    <row r="2" spans="1:8" ht="12.95" customHeight="1">
      <c r="A2" s="321" t="s">
        <v>35</v>
      </c>
      <c r="B2" s="321"/>
      <c r="C2" s="321"/>
      <c r="D2" s="321"/>
      <c r="E2" s="321"/>
      <c r="F2" s="321"/>
      <c r="G2" s="34"/>
      <c r="H2" s="172"/>
    </row>
    <row r="3" spans="1:8" ht="12.95" customHeight="1">
      <c r="A3" s="54" t="s">
        <v>60</v>
      </c>
      <c r="D3" s="46"/>
      <c r="E3" s="33"/>
      <c r="F3" s="46"/>
      <c r="G3" s="46"/>
      <c r="H3" s="172"/>
    </row>
    <row r="4" spans="1:8" ht="12.95" customHeight="1">
      <c r="A4" s="322" t="s">
        <v>36</v>
      </c>
      <c r="B4" s="322"/>
      <c r="D4" s="46"/>
      <c r="E4" s="33"/>
      <c r="F4" s="46"/>
      <c r="G4" s="46"/>
      <c r="H4" s="172"/>
    </row>
    <row r="5" spans="1:8" ht="12.95" customHeight="1">
      <c r="A5" s="322" t="s">
        <v>2</v>
      </c>
      <c r="B5" s="322"/>
      <c r="D5" s="46"/>
      <c r="E5" s="32"/>
      <c r="F5" s="46"/>
      <c r="G5" s="46"/>
      <c r="H5" s="172"/>
    </row>
    <row r="6" spans="1:8" ht="12.95" customHeight="1">
      <c r="A6" s="32"/>
      <c r="B6" s="32"/>
      <c r="C6" s="32"/>
      <c r="D6" s="85">
        <v>44742</v>
      </c>
      <c r="E6" s="79"/>
      <c r="F6" s="67">
        <v>43100</v>
      </c>
      <c r="G6" s="67"/>
      <c r="H6" s="172"/>
    </row>
    <row r="7" spans="1:8" ht="12.95" customHeight="1">
      <c r="A7" s="31"/>
      <c r="B7" s="45" t="s">
        <v>3</v>
      </c>
      <c r="C7" s="45"/>
      <c r="D7" s="30">
        <v>2024</v>
      </c>
      <c r="E7" s="78"/>
      <c r="F7" s="44">
        <v>2023</v>
      </c>
      <c r="G7" s="44"/>
      <c r="H7" s="160"/>
    </row>
    <row r="8" spans="1:8" ht="12.95" customHeight="1">
      <c r="A8" s="41" t="s">
        <v>37</v>
      </c>
      <c r="B8" s="37"/>
      <c r="C8" s="37"/>
      <c r="D8" s="86"/>
      <c r="E8" s="37"/>
      <c r="F8" s="15"/>
      <c r="G8" s="15"/>
      <c r="H8" s="172"/>
    </row>
    <row r="9" spans="1:8" ht="12.95" customHeight="1">
      <c r="A9" s="103" t="s">
        <v>38</v>
      </c>
      <c r="B9" s="33"/>
      <c r="C9" s="33"/>
      <c r="D9" s="83">
        <v>1016</v>
      </c>
      <c r="E9" s="75"/>
      <c r="F9" s="151">
        <v>1594</v>
      </c>
      <c r="G9" s="61"/>
      <c r="H9" s="172"/>
    </row>
    <row r="10" spans="1:8" ht="12.95" customHeight="1">
      <c r="A10" s="103" t="s">
        <v>39</v>
      </c>
      <c r="B10" s="33"/>
      <c r="C10" s="33"/>
      <c r="D10" s="52">
        <v>329</v>
      </c>
      <c r="E10" s="20"/>
      <c r="F10" s="62">
        <v>258</v>
      </c>
      <c r="G10" s="62"/>
      <c r="H10" s="172"/>
    </row>
    <row r="11" spans="1:8" ht="12.95" customHeight="1">
      <c r="A11" s="104" t="s">
        <v>63</v>
      </c>
      <c r="B11" s="33">
        <v>8</v>
      </c>
      <c r="C11" s="33"/>
      <c r="D11" s="52">
        <v>91</v>
      </c>
      <c r="E11" s="20"/>
      <c r="F11" s="62">
        <v>84</v>
      </c>
      <c r="G11" s="62"/>
      <c r="H11" s="172"/>
    </row>
    <row r="12" spans="1:8" ht="12.95" customHeight="1">
      <c r="A12" s="103" t="s">
        <v>40</v>
      </c>
      <c r="B12" s="14">
        <v>9</v>
      </c>
      <c r="C12" s="14"/>
      <c r="D12" s="52">
        <v>4344</v>
      </c>
      <c r="E12" s="20"/>
      <c r="F12" s="62">
        <v>3768</v>
      </c>
      <c r="G12" s="62"/>
      <c r="H12" s="172"/>
    </row>
    <row r="13" spans="1:8" ht="12.95" customHeight="1">
      <c r="A13" s="103" t="s">
        <v>41</v>
      </c>
      <c r="B13" s="14">
        <v>10</v>
      </c>
      <c r="C13" s="14"/>
      <c r="D13" s="52">
        <v>30</v>
      </c>
      <c r="E13" s="20"/>
      <c r="F13" s="62">
        <v>97</v>
      </c>
      <c r="G13" s="62"/>
      <c r="H13" s="172"/>
    </row>
    <row r="14" spans="1:8" ht="12.95" customHeight="1">
      <c r="A14" s="103" t="s">
        <v>42</v>
      </c>
      <c r="B14" s="14">
        <v>11</v>
      </c>
      <c r="C14" s="14"/>
      <c r="D14" s="90">
        <v>177</v>
      </c>
      <c r="E14" s="20"/>
      <c r="F14" s="62">
        <v>133</v>
      </c>
      <c r="G14" s="62"/>
      <c r="H14" s="172"/>
    </row>
    <row r="15" spans="1:8" ht="12.95" customHeight="1">
      <c r="A15" s="128" t="s">
        <v>43</v>
      </c>
      <c r="B15" s="11"/>
      <c r="C15" s="11"/>
      <c r="D15" s="88">
        <f>SUM(D9:D14)</f>
        <v>5987</v>
      </c>
      <c r="E15" s="17"/>
      <c r="F15" s="152">
        <f>SUM(F9:F14)</f>
        <v>5934</v>
      </c>
      <c r="G15" s="64"/>
      <c r="H15" s="172"/>
    </row>
    <row r="16" spans="1:8" ht="12.95" customHeight="1">
      <c r="A16" s="10" t="s">
        <v>44</v>
      </c>
      <c r="B16" s="37"/>
      <c r="C16" s="33"/>
      <c r="D16" s="52">
        <v>1455</v>
      </c>
      <c r="E16" s="20"/>
      <c r="F16" s="62">
        <v>1375</v>
      </c>
      <c r="G16" s="62"/>
      <c r="H16" s="172"/>
    </row>
    <row r="17" spans="1:8" ht="12.95" customHeight="1">
      <c r="A17" s="5" t="s">
        <v>45</v>
      </c>
      <c r="B17" s="33"/>
      <c r="C17" s="33"/>
      <c r="D17" s="52">
        <v>3489</v>
      </c>
      <c r="E17" s="20"/>
      <c r="F17" s="62">
        <v>3566</v>
      </c>
      <c r="G17" s="62"/>
      <c r="H17" s="172"/>
    </row>
    <row r="18" spans="1:8" ht="12.95" customHeight="1">
      <c r="A18" s="5" t="s">
        <v>6</v>
      </c>
      <c r="B18" s="33"/>
      <c r="C18" s="33"/>
      <c r="D18" s="52">
        <v>538</v>
      </c>
      <c r="E18" s="20"/>
      <c r="F18" s="62">
        <v>455</v>
      </c>
      <c r="G18" s="62"/>
      <c r="H18" s="172"/>
    </row>
    <row r="19" spans="1:8" ht="12.95" customHeight="1">
      <c r="A19" s="5" t="s">
        <v>41</v>
      </c>
      <c r="B19" s="14">
        <v>10</v>
      </c>
      <c r="C19" s="14"/>
      <c r="D19" s="52">
        <v>751</v>
      </c>
      <c r="E19" s="20"/>
      <c r="F19" s="62">
        <v>757</v>
      </c>
      <c r="G19" s="62"/>
      <c r="H19" s="172"/>
    </row>
    <row r="20" spans="1:8" ht="12.95" customHeight="1">
      <c r="A20" s="27" t="s">
        <v>42</v>
      </c>
      <c r="B20" s="13">
        <v>11</v>
      </c>
      <c r="C20" s="14"/>
      <c r="D20" s="90">
        <v>383</v>
      </c>
      <c r="E20" s="20"/>
      <c r="F20" s="63">
        <v>371</v>
      </c>
      <c r="G20" s="63"/>
      <c r="H20" s="172"/>
    </row>
    <row r="21" spans="1:8" ht="12.95" customHeight="1">
      <c r="A21" s="42" t="s">
        <v>46</v>
      </c>
      <c r="B21" s="11"/>
      <c r="C21" s="11"/>
      <c r="D21" s="88">
        <f>SUM(D16:D20)</f>
        <v>6616</v>
      </c>
      <c r="E21" s="17"/>
      <c r="F21" s="152">
        <f>SUM(F16:F20)</f>
        <v>6524</v>
      </c>
      <c r="G21" s="64"/>
      <c r="H21" s="172"/>
    </row>
    <row r="22" spans="1:8" ht="12.95" customHeight="1" thickBot="1">
      <c r="A22" s="47"/>
      <c r="B22" s="36"/>
      <c r="C22" s="36"/>
      <c r="D22" s="70">
        <f>SUM(D15,D21)</f>
        <v>12603</v>
      </c>
      <c r="E22" s="70"/>
      <c r="F22" s="65">
        <f>SUM(F15,F21)</f>
        <v>12458</v>
      </c>
      <c r="G22" s="65"/>
      <c r="H22" s="172"/>
    </row>
    <row r="23" spans="1:8" ht="12.95" customHeight="1">
      <c r="A23" s="43" t="s">
        <v>47</v>
      </c>
      <c r="B23" s="9"/>
      <c r="C23" s="33"/>
      <c r="D23" s="87"/>
      <c r="E23" s="53"/>
      <c r="F23" s="66"/>
      <c r="G23" s="66"/>
      <c r="H23" s="160"/>
    </row>
    <row r="24" spans="1:8" ht="12.95" customHeight="1">
      <c r="A24" s="5" t="s">
        <v>48</v>
      </c>
      <c r="B24" s="33"/>
      <c r="C24" s="33"/>
      <c r="D24" s="71">
        <v>1813</v>
      </c>
      <c r="E24" s="71"/>
      <c r="F24" s="61">
        <v>1820</v>
      </c>
      <c r="G24" s="61"/>
      <c r="H24" s="172"/>
    </row>
    <row r="25" spans="1:8" ht="12.95" customHeight="1">
      <c r="A25" s="54" t="s">
        <v>49</v>
      </c>
      <c r="B25" s="14">
        <v>12</v>
      </c>
      <c r="C25" s="14"/>
      <c r="D25" s="156">
        <v>55</v>
      </c>
      <c r="E25" s="20"/>
      <c r="F25" s="62">
        <v>78</v>
      </c>
      <c r="G25" s="62"/>
      <c r="H25" s="173"/>
    </row>
    <row r="26" spans="1:8" ht="12.95" customHeight="1">
      <c r="A26" s="54" t="s">
        <v>64</v>
      </c>
      <c r="B26" s="33">
        <v>8</v>
      </c>
      <c r="C26" s="33"/>
      <c r="D26" s="156">
        <v>3327</v>
      </c>
      <c r="E26" s="20"/>
      <c r="F26" s="62">
        <v>3455</v>
      </c>
      <c r="G26" s="62"/>
      <c r="H26" s="173"/>
    </row>
    <row r="27" spans="1:8" ht="12.95" customHeight="1">
      <c r="A27" s="54" t="s">
        <v>72</v>
      </c>
      <c r="B27" s="14">
        <v>13</v>
      </c>
      <c r="C27" s="14"/>
      <c r="D27" s="156">
        <v>112</v>
      </c>
      <c r="E27" s="20"/>
      <c r="F27" s="62">
        <v>148</v>
      </c>
      <c r="G27" s="62"/>
      <c r="H27" s="173"/>
    </row>
    <row r="28" spans="1:8" ht="12.95" customHeight="1">
      <c r="A28" s="54" t="s">
        <v>73</v>
      </c>
      <c r="B28" s="14">
        <v>14</v>
      </c>
      <c r="C28" s="13"/>
      <c r="D28" s="174">
        <v>397</v>
      </c>
      <c r="E28" s="26"/>
      <c r="F28" s="62">
        <v>437</v>
      </c>
      <c r="G28" s="63"/>
      <c r="H28" s="173"/>
    </row>
    <row r="29" spans="1:8" ht="12.95" customHeight="1">
      <c r="A29" s="42" t="s">
        <v>50</v>
      </c>
      <c r="B29" s="11"/>
      <c r="C29" s="12"/>
      <c r="D29" s="88">
        <f>SUM(D24:D28)</f>
        <v>5704</v>
      </c>
      <c r="E29" s="72"/>
      <c r="F29" s="152">
        <f>SUM(F24:F28)</f>
        <v>5938</v>
      </c>
      <c r="G29" s="63"/>
      <c r="H29" s="172"/>
    </row>
    <row r="30" spans="1:8" ht="12.95" customHeight="1">
      <c r="A30" s="10" t="s">
        <v>49</v>
      </c>
      <c r="B30" s="8">
        <v>12</v>
      </c>
      <c r="C30" s="14"/>
      <c r="D30" s="156">
        <v>94</v>
      </c>
      <c r="E30" s="20"/>
      <c r="F30" s="62">
        <v>90</v>
      </c>
      <c r="G30" s="62"/>
      <c r="H30" s="172"/>
    </row>
    <row r="31" spans="1:8" ht="12.95" customHeight="1">
      <c r="A31" s="54" t="s">
        <v>64</v>
      </c>
      <c r="B31" s="33">
        <v>8</v>
      </c>
      <c r="C31" s="33"/>
      <c r="D31" s="156">
        <v>1601</v>
      </c>
      <c r="E31" s="20"/>
      <c r="F31" s="62">
        <v>1209</v>
      </c>
      <c r="G31" s="62"/>
      <c r="H31" s="172"/>
    </row>
    <row r="32" spans="1:8" ht="12.95" customHeight="1">
      <c r="A32" s="5" t="s">
        <v>51</v>
      </c>
      <c r="B32" s="14">
        <v>15</v>
      </c>
      <c r="C32" s="14"/>
      <c r="D32" s="156">
        <v>5550</v>
      </c>
      <c r="E32" s="20"/>
      <c r="F32" s="62">
        <v>5607</v>
      </c>
      <c r="G32" s="62"/>
      <c r="H32" s="172"/>
    </row>
    <row r="33" spans="1:8" ht="12.95" customHeight="1">
      <c r="A33" s="5" t="s">
        <v>33</v>
      </c>
      <c r="B33" s="33"/>
      <c r="C33" s="33"/>
      <c r="D33" s="156">
        <v>655</v>
      </c>
      <c r="E33" s="20"/>
      <c r="F33" s="62">
        <v>803</v>
      </c>
      <c r="G33" s="62"/>
      <c r="H33" s="172"/>
    </row>
    <row r="34" spans="1:8" ht="12.95" customHeight="1">
      <c r="A34" s="54" t="s">
        <v>72</v>
      </c>
      <c r="B34" s="14">
        <v>13</v>
      </c>
      <c r="C34" s="14"/>
      <c r="D34" s="156">
        <v>906</v>
      </c>
      <c r="E34" s="20"/>
      <c r="F34" s="62">
        <v>972</v>
      </c>
      <c r="G34" s="62"/>
      <c r="H34" s="172"/>
    </row>
    <row r="35" spans="1:8" ht="12.95" customHeight="1">
      <c r="A35" s="1" t="s">
        <v>73</v>
      </c>
      <c r="B35" s="13">
        <v>14</v>
      </c>
      <c r="C35" s="13"/>
      <c r="D35" s="174">
        <v>237</v>
      </c>
      <c r="E35" s="26"/>
      <c r="F35" s="63">
        <v>243</v>
      </c>
      <c r="G35" s="63"/>
      <c r="H35" s="172"/>
    </row>
    <row r="36" spans="1:8" ht="12.95" customHeight="1">
      <c r="A36" s="42" t="s">
        <v>52</v>
      </c>
      <c r="B36" s="11"/>
      <c r="C36" s="12"/>
      <c r="D36" s="174">
        <f>SUM(D30:D35)</f>
        <v>9043</v>
      </c>
      <c r="E36" s="26"/>
      <c r="F36" s="63">
        <f>SUM(F30:F35)</f>
        <v>8924</v>
      </c>
      <c r="G36" s="63"/>
      <c r="H36" s="172"/>
    </row>
    <row r="37" spans="1:8" ht="12.95" customHeight="1">
      <c r="A37" s="40"/>
      <c r="B37" s="11"/>
      <c r="C37" s="12"/>
      <c r="D37" s="174">
        <f>D29+D36</f>
        <v>14747</v>
      </c>
      <c r="E37" s="26"/>
      <c r="F37" s="63">
        <f>F29+F36</f>
        <v>14862</v>
      </c>
      <c r="G37" s="63"/>
      <c r="H37" s="172"/>
    </row>
    <row r="38" spans="1:8" ht="12.95" customHeight="1">
      <c r="A38" s="41" t="s">
        <v>62</v>
      </c>
      <c r="B38" s="37"/>
      <c r="C38" s="33"/>
      <c r="D38" s="89"/>
      <c r="E38" s="52"/>
      <c r="F38" s="62"/>
      <c r="G38" s="62"/>
      <c r="H38" s="172"/>
    </row>
    <row r="39" spans="1:8" ht="12.95" customHeight="1">
      <c r="A39" s="5" t="s">
        <v>53</v>
      </c>
      <c r="B39" s="33"/>
      <c r="C39" s="33"/>
      <c r="D39" s="156">
        <v>-2144</v>
      </c>
      <c r="E39" s="20"/>
      <c r="F39" s="63">
        <v>-2404</v>
      </c>
      <c r="G39" s="62"/>
      <c r="H39" s="172"/>
    </row>
    <row r="40" spans="1:8" ht="12.95" customHeight="1" thickBot="1">
      <c r="A40" s="47"/>
      <c r="B40" s="36"/>
      <c r="C40" s="36"/>
      <c r="D40" s="70">
        <f>SUM(D37,D39)</f>
        <v>12603</v>
      </c>
      <c r="E40" s="74"/>
      <c r="F40" s="153">
        <f>SUM(F37,F39)</f>
        <v>12458</v>
      </c>
      <c r="G40" s="65"/>
      <c r="H40" s="172"/>
    </row>
    <row r="41" spans="1:8" ht="12.75" customHeight="1">
      <c r="A41" s="178" t="s">
        <v>54</v>
      </c>
      <c r="B41" s="7">
        <v>19</v>
      </c>
      <c r="C41" s="7"/>
      <c r="D41" s="6"/>
      <c r="E41" s="9"/>
      <c r="F41" s="6"/>
      <c r="G41" s="6"/>
      <c r="H41" s="172"/>
    </row>
    <row r="42" spans="1:8" ht="12.75" customHeight="1">
      <c r="A42" s="319"/>
      <c r="B42" s="319"/>
      <c r="C42" s="319"/>
      <c r="D42" s="319"/>
      <c r="E42" s="319"/>
      <c r="F42" s="319"/>
      <c r="G42" s="319"/>
      <c r="H42" s="160"/>
    </row>
    <row r="43" spans="1:8" ht="12.75" customHeight="1">
      <c r="A43" s="319" t="s">
        <v>61</v>
      </c>
      <c r="B43" s="319"/>
      <c r="C43" s="319"/>
      <c r="D43" s="319"/>
      <c r="E43" s="319"/>
      <c r="F43" s="319"/>
      <c r="G43" s="179"/>
      <c r="H43" s="179"/>
    </row>
    <row r="44" spans="1:8" ht="15" customHeight="1"/>
    <row r="45" spans="1:8" ht="15" customHeight="1"/>
    <row r="46" spans="1:8" ht="15" customHeight="1"/>
    <row r="47" spans="1:8" ht="15" customHeight="1"/>
    <row r="48" spans="1: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sheetData>
  <mergeCells count="6">
    <mergeCell ref="A43:F43"/>
    <mergeCell ref="A2:F2"/>
    <mergeCell ref="A1:B1"/>
    <mergeCell ref="A4:B4"/>
    <mergeCell ref="A5:B5"/>
    <mergeCell ref="A42:G42"/>
  </mergeCells>
  <pageMargins left="0.70866141732283505" right="0.70866141732283505" top="0.74803149606299202" bottom="0.74803149606299202" header="0.31496062992126" footer="0.31496062992126"/>
  <pageSetup scale="8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1454B-05DD-4F4E-9339-87C561CC457B}">
  <sheetPr>
    <pageSetUpPr fitToPage="1"/>
  </sheetPr>
  <dimension ref="A1:AB79"/>
  <sheetViews>
    <sheetView showGridLines="0" view="pageBreakPreview" zoomScale="120" zoomScaleNormal="100" zoomScaleSheetLayoutView="120" workbookViewId="0">
      <selection activeCell="Y15" sqref="Y15"/>
    </sheetView>
  </sheetViews>
  <sheetFormatPr defaultColWidth="21.5" defaultRowHeight="12.75"/>
  <cols>
    <col min="1" max="1" width="2.83203125" style="69" customWidth="1"/>
    <col min="2" max="2" width="45.83203125" style="4" customWidth="1"/>
    <col min="3" max="3" width="1" style="4" customWidth="1"/>
    <col min="4" max="4" width="15.83203125" style="4" customWidth="1"/>
    <col min="5" max="5" width="1" style="4" customWidth="1"/>
    <col min="6" max="6" width="15.83203125" style="4" customWidth="1"/>
    <col min="7" max="7" width="1" style="4" customWidth="1"/>
    <col min="8" max="8" width="15.83203125" style="4" customWidth="1"/>
    <col min="9" max="9" width="1" style="4" customWidth="1"/>
    <col min="10" max="10" width="15.83203125" style="4" customWidth="1"/>
    <col min="11" max="11" width="1" style="4" customWidth="1"/>
    <col min="12" max="12" width="16.33203125" style="4" customWidth="1"/>
    <col min="13" max="13" width="1" style="4" customWidth="1"/>
    <col min="14" max="14" width="15.83203125" style="4" customWidth="1"/>
    <col min="15" max="15" width="1" style="4" customWidth="1"/>
    <col min="16" max="16" width="15.83203125" style="4" customWidth="1"/>
    <col min="17" max="17" width="1" style="4" customWidth="1"/>
    <col min="18" max="18" width="15.83203125" style="4" customWidth="1"/>
    <col min="19" max="19" width="1" style="4" customWidth="1"/>
    <col min="20" max="20" width="15.83203125" style="4" customWidth="1"/>
    <col min="21" max="21" width="1" style="4" customWidth="1"/>
    <col min="22" max="22" width="15.83203125" style="4" customWidth="1"/>
    <col min="23" max="23" width="1" style="4" customWidth="1"/>
    <col min="24" max="16384" width="21.5" style="4"/>
  </cols>
  <sheetData>
    <row r="1" spans="1:24" s="219" customFormat="1" ht="12.75" customHeight="1">
      <c r="A1" s="329" t="s">
        <v>0</v>
      </c>
      <c r="B1" s="329"/>
      <c r="C1" s="329"/>
      <c r="D1" s="329"/>
      <c r="E1" s="329"/>
      <c r="F1" s="329"/>
      <c r="G1" s="256"/>
      <c r="H1" s="256"/>
      <c r="M1" s="220"/>
      <c r="N1" s="220"/>
      <c r="O1" s="220"/>
      <c r="P1" s="220"/>
      <c r="Q1" s="220"/>
      <c r="R1" s="220"/>
      <c r="S1" s="220"/>
      <c r="T1" s="220"/>
      <c r="U1" s="220"/>
      <c r="V1" s="220"/>
      <c r="X1" s="222"/>
    </row>
    <row r="2" spans="1:24" s="219" customFormat="1" ht="12.75" customHeight="1">
      <c r="A2" s="329" t="s">
        <v>55</v>
      </c>
      <c r="B2" s="329"/>
      <c r="C2" s="329"/>
      <c r="D2" s="329"/>
      <c r="E2" s="329"/>
      <c r="F2" s="329"/>
      <c r="G2" s="329"/>
      <c r="H2" s="329"/>
      <c r="I2" s="329"/>
      <c r="J2" s="329"/>
      <c r="K2" s="329"/>
      <c r="L2" s="329"/>
      <c r="M2" s="329"/>
      <c r="N2" s="329"/>
      <c r="O2" s="220"/>
      <c r="P2" s="220"/>
      <c r="Q2" s="220"/>
      <c r="R2" s="220"/>
      <c r="S2" s="220"/>
      <c r="T2" s="220"/>
      <c r="U2" s="220"/>
      <c r="V2" s="220"/>
      <c r="X2" s="222"/>
    </row>
    <row r="3" spans="1:24" s="219" customFormat="1" ht="12.75" customHeight="1">
      <c r="A3" s="134" t="s">
        <v>60</v>
      </c>
      <c r="B3" s="54"/>
      <c r="C3" s="256"/>
      <c r="D3" s="256"/>
      <c r="E3" s="256"/>
      <c r="F3" s="256"/>
      <c r="G3" s="256"/>
      <c r="H3" s="256"/>
      <c r="I3" s="256"/>
      <c r="J3" s="256"/>
      <c r="K3" s="256"/>
      <c r="L3" s="256"/>
      <c r="M3" s="256"/>
      <c r="N3" s="256"/>
      <c r="O3" s="220"/>
      <c r="P3" s="220"/>
      <c r="Q3" s="220"/>
      <c r="R3" s="220"/>
      <c r="S3" s="220"/>
      <c r="T3" s="220"/>
      <c r="U3" s="220"/>
      <c r="V3" s="220"/>
      <c r="X3" s="222"/>
    </row>
    <row r="4" spans="1:24" s="219" customFormat="1" ht="12.75" customHeight="1">
      <c r="A4" s="330" t="s">
        <v>91</v>
      </c>
      <c r="B4" s="330"/>
      <c r="C4" s="330"/>
      <c r="D4" s="330"/>
      <c r="E4" s="330"/>
      <c r="F4" s="330"/>
      <c r="G4" s="60"/>
      <c r="H4" s="60"/>
      <c r="M4" s="220"/>
      <c r="N4" s="220"/>
      <c r="O4" s="220"/>
      <c r="P4" s="220"/>
      <c r="Q4" s="220"/>
      <c r="R4" s="220"/>
      <c r="S4" s="220"/>
      <c r="T4" s="220"/>
      <c r="U4" s="220"/>
      <c r="V4" s="220"/>
      <c r="X4" s="222"/>
    </row>
    <row r="5" spans="1:24" s="219" customFormat="1" ht="12.75" customHeight="1">
      <c r="A5" s="330" t="s">
        <v>2</v>
      </c>
      <c r="B5" s="330"/>
      <c r="C5" s="330"/>
      <c r="D5" s="330"/>
      <c r="E5" s="330"/>
      <c r="F5" s="330"/>
      <c r="G5" s="60"/>
      <c r="H5" s="60"/>
      <c r="M5" s="220"/>
      <c r="N5" s="220"/>
      <c r="O5" s="220"/>
      <c r="P5" s="220"/>
      <c r="Q5" s="220"/>
      <c r="R5" s="220"/>
      <c r="S5" s="220"/>
      <c r="T5" s="220"/>
      <c r="U5" s="220"/>
      <c r="V5" s="220"/>
      <c r="X5" s="222"/>
    </row>
    <row r="6" spans="1:24" s="219" customFormat="1" ht="12.75" customHeight="1">
      <c r="A6" s="218"/>
      <c r="B6" s="60"/>
      <c r="C6" s="60"/>
      <c r="D6" s="60"/>
      <c r="E6" s="60"/>
      <c r="F6" s="60"/>
      <c r="G6" s="60"/>
      <c r="H6" s="60"/>
      <c r="M6" s="220"/>
      <c r="N6" s="220"/>
      <c r="O6" s="220"/>
      <c r="P6" s="220"/>
      <c r="Q6" s="220"/>
      <c r="R6" s="220"/>
      <c r="S6" s="220"/>
      <c r="T6" s="220"/>
      <c r="U6" s="220"/>
      <c r="V6" s="220"/>
      <c r="X6" s="221"/>
    </row>
    <row r="7" spans="1:24" s="219" customFormat="1" ht="12.75" customHeight="1">
      <c r="A7" s="220"/>
      <c r="B7" s="220"/>
      <c r="C7" s="60"/>
      <c r="D7" s="323" t="s">
        <v>53</v>
      </c>
      <c r="E7" s="323"/>
      <c r="F7" s="323"/>
      <c r="G7" s="323"/>
      <c r="H7" s="323"/>
      <c r="I7" s="323"/>
      <c r="J7" s="323"/>
      <c r="K7" s="323"/>
      <c r="L7" s="323"/>
      <c r="M7" s="323"/>
      <c r="N7" s="323"/>
      <c r="O7" s="323"/>
      <c r="P7" s="323"/>
      <c r="Q7" s="323"/>
      <c r="R7" s="323"/>
      <c r="S7" s="323"/>
      <c r="T7" s="323"/>
      <c r="U7" s="323"/>
      <c r="V7" s="323"/>
      <c r="W7" s="323"/>
      <c r="X7" s="222"/>
    </row>
    <row r="8" spans="1:24" s="219" customFormat="1" ht="24" customHeight="1">
      <c r="A8" s="220"/>
      <c r="B8" s="220"/>
      <c r="C8" s="60"/>
      <c r="D8" s="323" t="s">
        <v>56</v>
      </c>
      <c r="E8" s="323"/>
      <c r="F8" s="323"/>
      <c r="G8" s="323"/>
      <c r="H8" s="323"/>
      <c r="I8" s="223"/>
      <c r="J8" s="323" t="s">
        <v>115</v>
      </c>
      <c r="K8" s="323"/>
      <c r="L8" s="323"/>
      <c r="P8" s="323" t="s">
        <v>57</v>
      </c>
      <c r="Q8" s="323"/>
      <c r="R8" s="323"/>
      <c r="S8" s="323"/>
      <c r="T8" s="323"/>
      <c r="U8" s="220"/>
      <c r="V8" s="220"/>
      <c r="X8" s="222"/>
    </row>
    <row r="9" spans="1:24" s="219" customFormat="1" ht="48.75" customHeight="1">
      <c r="A9" s="224"/>
      <c r="B9" s="224"/>
      <c r="C9" s="327" t="s">
        <v>111</v>
      </c>
      <c r="D9" s="328"/>
      <c r="E9" s="328" t="s">
        <v>110</v>
      </c>
      <c r="F9" s="328"/>
      <c r="G9" s="328" t="s">
        <v>96</v>
      </c>
      <c r="H9" s="328"/>
      <c r="I9" s="327" t="s">
        <v>116</v>
      </c>
      <c r="J9" s="327"/>
      <c r="K9" s="328" t="s">
        <v>112</v>
      </c>
      <c r="L9" s="328"/>
      <c r="M9" s="327" t="s">
        <v>58</v>
      </c>
      <c r="N9" s="327"/>
      <c r="O9" s="327" t="s">
        <v>67</v>
      </c>
      <c r="P9" s="328"/>
      <c r="Q9" s="328" t="s">
        <v>59</v>
      </c>
      <c r="R9" s="328"/>
      <c r="S9" s="328" t="s">
        <v>31</v>
      </c>
      <c r="T9" s="328"/>
      <c r="U9" s="225"/>
      <c r="V9" s="225" t="s">
        <v>70</v>
      </c>
      <c r="W9" s="225"/>
      <c r="X9" s="222"/>
    </row>
    <row r="10" spans="1:24" s="219" customFormat="1" ht="12.75" customHeight="1">
      <c r="A10" s="226" t="s">
        <v>125</v>
      </c>
      <c r="B10" s="227"/>
      <c r="C10" s="257"/>
      <c r="D10" s="258">
        <v>347</v>
      </c>
      <c r="E10" s="259"/>
      <c r="F10" s="258">
        <v>2707</v>
      </c>
      <c r="G10" s="259"/>
      <c r="H10" s="258">
        <v>0</v>
      </c>
      <c r="I10" s="259"/>
      <c r="J10" s="258">
        <v>-3747</v>
      </c>
      <c r="K10" s="259"/>
      <c r="L10" s="258">
        <v>-2219</v>
      </c>
      <c r="M10" s="259"/>
      <c r="N10" s="258">
        <v>479</v>
      </c>
      <c r="O10" s="259"/>
      <c r="P10" s="258">
        <v>5</v>
      </c>
      <c r="Q10" s="259"/>
      <c r="R10" s="258">
        <v>39</v>
      </c>
      <c r="S10" s="259"/>
      <c r="T10" s="258">
        <v>-15</v>
      </c>
      <c r="U10" s="259">
        <v>-2762</v>
      </c>
      <c r="V10" s="274">
        <f>D10+F10+H10+J10+L10+N10+P10+R10+T10</f>
        <v>-2404</v>
      </c>
      <c r="W10" s="230"/>
      <c r="X10" s="222"/>
    </row>
    <row r="11" spans="1:24" s="219" customFormat="1" ht="12.75" customHeight="1">
      <c r="A11" s="263"/>
      <c r="B11" s="263" t="s">
        <v>80</v>
      </c>
      <c r="C11" s="231"/>
      <c r="D11" s="232"/>
      <c r="E11" s="232"/>
      <c r="F11" s="232"/>
      <c r="G11" s="232"/>
      <c r="H11" s="232"/>
      <c r="I11" s="232"/>
      <c r="J11" s="232"/>
      <c r="K11" s="232"/>
      <c r="L11" s="232"/>
      <c r="M11" s="232"/>
      <c r="N11" s="232"/>
      <c r="O11" s="232"/>
      <c r="P11" s="232"/>
      <c r="Q11" s="232"/>
      <c r="R11" s="232"/>
      <c r="S11" s="232"/>
      <c r="T11" s="232"/>
      <c r="U11" s="232"/>
      <c r="V11" s="232"/>
      <c r="W11" s="233"/>
      <c r="X11" s="222"/>
    </row>
    <row r="12" spans="1:24" s="219" customFormat="1" ht="12.75" customHeight="1">
      <c r="A12" s="218"/>
      <c r="B12" s="247" t="s">
        <v>117</v>
      </c>
      <c r="C12" s="220"/>
      <c r="D12" s="234">
        <v>0</v>
      </c>
      <c r="E12" s="232"/>
      <c r="F12" s="234">
        <v>0</v>
      </c>
      <c r="G12" s="232"/>
      <c r="H12" s="234">
        <v>0</v>
      </c>
      <c r="I12" s="232"/>
      <c r="J12" s="234">
        <v>129</v>
      </c>
      <c r="K12" s="232"/>
      <c r="L12" s="234">
        <v>0</v>
      </c>
      <c r="M12" s="232"/>
      <c r="N12" s="234">
        <v>0</v>
      </c>
      <c r="O12" s="232"/>
      <c r="P12" s="234">
        <v>0</v>
      </c>
      <c r="Q12" s="232"/>
      <c r="R12" s="234">
        <v>0</v>
      </c>
      <c r="S12" s="232"/>
      <c r="T12" s="234">
        <v>0</v>
      </c>
      <c r="U12" s="232"/>
      <c r="V12" s="234">
        <f>D12+F12+H12+J12+L12+N12+P12+R12+T12</f>
        <v>129</v>
      </c>
      <c r="W12" s="232"/>
      <c r="X12" s="222"/>
    </row>
    <row r="13" spans="1:24" s="219" customFormat="1" ht="12.75" customHeight="1">
      <c r="A13" s="264"/>
      <c r="B13" s="248" t="s">
        <v>29</v>
      </c>
      <c r="C13" s="224"/>
      <c r="D13" s="234">
        <v>0</v>
      </c>
      <c r="E13" s="235"/>
      <c r="F13" s="234">
        <v>0</v>
      </c>
      <c r="G13" s="235"/>
      <c r="H13" s="234">
        <v>0</v>
      </c>
      <c r="I13" s="235"/>
      <c r="J13" s="234">
        <v>0</v>
      </c>
      <c r="K13" s="235"/>
      <c r="L13" s="234">
        <v>180</v>
      </c>
      <c r="M13" s="235"/>
      <c r="N13" s="236">
        <v>0</v>
      </c>
      <c r="O13" s="235"/>
      <c r="P13" s="234">
        <v>-1</v>
      </c>
      <c r="Q13" s="234">
        <v>0</v>
      </c>
      <c r="R13" s="234">
        <v>-56</v>
      </c>
      <c r="S13" s="235"/>
      <c r="T13" s="234">
        <v>0</v>
      </c>
      <c r="U13" s="235"/>
      <c r="V13" s="234">
        <f>D13+F13+H13+J13+L13+N13+P13+R13+T13</f>
        <v>123</v>
      </c>
      <c r="W13" s="235"/>
      <c r="X13" s="222"/>
    </row>
    <row r="14" spans="1:24" s="219" customFormat="1" ht="12.75" customHeight="1">
      <c r="A14" s="228"/>
      <c r="B14" s="228"/>
      <c r="C14" s="228"/>
      <c r="D14" s="237">
        <f>SUM(D12:D13)</f>
        <v>0</v>
      </c>
      <c r="E14" s="238"/>
      <c r="F14" s="237">
        <f>SUM(F12:F13)</f>
        <v>0</v>
      </c>
      <c r="G14" s="238"/>
      <c r="H14" s="237">
        <f>SUM(H12:H13)</f>
        <v>0</v>
      </c>
      <c r="I14" s="238"/>
      <c r="J14" s="237">
        <f>SUM(J12:J13)</f>
        <v>129</v>
      </c>
      <c r="K14" s="238"/>
      <c r="L14" s="237">
        <f>SUM(L12:L13)</f>
        <v>180</v>
      </c>
      <c r="M14" s="238"/>
      <c r="N14" s="237">
        <f>SUM(N12:N13)</f>
        <v>0</v>
      </c>
      <c r="O14" s="238"/>
      <c r="P14" s="237">
        <f>SUM(P12:P13)</f>
        <v>-1</v>
      </c>
      <c r="Q14" s="238"/>
      <c r="R14" s="237">
        <f>SUM(R12:R13)</f>
        <v>-56</v>
      </c>
      <c r="S14" s="238"/>
      <c r="T14" s="237">
        <f>SUM(T12:T13)</f>
        <v>0</v>
      </c>
      <c r="U14" s="238"/>
      <c r="V14" s="237">
        <f>SUM(V12:V13)</f>
        <v>252</v>
      </c>
      <c r="W14" s="238"/>
      <c r="X14" s="222"/>
    </row>
    <row r="15" spans="1:24" s="219" customFormat="1" ht="12.75" customHeight="1">
      <c r="A15" s="218"/>
      <c r="B15" s="218" t="s">
        <v>152</v>
      </c>
      <c r="C15" s="220"/>
      <c r="D15" s="234">
        <v>0</v>
      </c>
      <c r="E15" s="232"/>
      <c r="F15" s="234">
        <v>0</v>
      </c>
      <c r="G15" s="232"/>
      <c r="H15" s="234">
        <v>0</v>
      </c>
      <c r="I15" s="232"/>
      <c r="J15" s="234">
        <v>-16</v>
      </c>
      <c r="K15" s="232"/>
      <c r="L15" s="234">
        <v>0</v>
      </c>
      <c r="M15" s="232"/>
      <c r="N15" s="234">
        <v>0</v>
      </c>
      <c r="O15" s="232"/>
      <c r="P15" s="234">
        <v>0</v>
      </c>
      <c r="Q15" s="232"/>
      <c r="R15" s="234">
        <v>0</v>
      </c>
      <c r="S15" s="232"/>
      <c r="T15" s="234">
        <v>0</v>
      </c>
      <c r="U15" s="232"/>
      <c r="V15" s="234">
        <f t="shared" ref="V15:V18" si="0">D15+F15+H15+J15+L15+N15+P15+R15+T15</f>
        <v>-16</v>
      </c>
      <c r="W15" s="232"/>
      <c r="X15" s="222"/>
    </row>
    <row r="16" spans="1:24" s="219" customFormat="1" ht="12.75" customHeight="1">
      <c r="A16" s="218"/>
      <c r="B16" s="218" t="s">
        <v>164</v>
      </c>
      <c r="C16" s="220"/>
      <c r="D16" s="234">
        <v>0</v>
      </c>
      <c r="E16" s="232"/>
      <c r="F16" s="234">
        <v>19</v>
      </c>
      <c r="G16" s="232"/>
      <c r="H16" s="234">
        <v>0</v>
      </c>
      <c r="I16" s="232"/>
      <c r="J16" s="234">
        <v>0</v>
      </c>
      <c r="K16" s="232"/>
      <c r="L16" s="234">
        <v>0</v>
      </c>
      <c r="M16" s="232"/>
      <c r="N16" s="234">
        <v>-19</v>
      </c>
      <c r="O16" s="232"/>
      <c r="P16" s="234">
        <v>0</v>
      </c>
      <c r="Q16" s="232"/>
      <c r="R16" s="234">
        <v>0</v>
      </c>
      <c r="S16" s="232"/>
      <c r="T16" s="234">
        <v>0</v>
      </c>
      <c r="U16" s="232"/>
      <c r="V16" s="234">
        <f t="shared" ref="V16" si="1">D16+F16+H16+J16+L16+N16+P16+R16+T16</f>
        <v>0</v>
      </c>
      <c r="W16" s="232"/>
      <c r="X16" s="222"/>
    </row>
    <row r="17" spans="1:24" s="219" customFormat="1" ht="12.75" customHeight="1">
      <c r="A17" s="218"/>
      <c r="B17" s="218" t="s">
        <v>113</v>
      </c>
      <c r="C17" s="220"/>
      <c r="D17" s="234">
        <v>0</v>
      </c>
      <c r="E17" s="232"/>
      <c r="F17" s="234">
        <v>20</v>
      </c>
      <c r="G17" s="232"/>
      <c r="H17" s="234">
        <v>0</v>
      </c>
      <c r="I17" s="232"/>
      <c r="J17" s="234">
        <v>0</v>
      </c>
      <c r="K17" s="232"/>
      <c r="L17" s="234">
        <v>0</v>
      </c>
      <c r="M17" s="232"/>
      <c r="N17" s="234">
        <v>-7</v>
      </c>
      <c r="O17" s="232"/>
      <c r="P17" s="234">
        <v>0</v>
      </c>
      <c r="Q17" s="232"/>
      <c r="R17" s="234">
        <v>0</v>
      </c>
      <c r="S17" s="232"/>
      <c r="T17" s="234">
        <v>0</v>
      </c>
      <c r="U17" s="232"/>
      <c r="V17" s="234">
        <f t="shared" ref="V17" si="2">D17+F17+H17+J17+L17+N17+P17+R17+T17</f>
        <v>13</v>
      </c>
      <c r="W17" s="232"/>
      <c r="X17" s="222"/>
    </row>
    <row r="18" spans="1:24" s="219" customFormat="1" ht="12.75" customHeight="1">
      <c r="A18" s="218"/>
      <c r="B18" s="218" t="s">
        <v>114</v>
      </c>
      <c r="C18" s="220"/>
      <c r="D18" s="234">
        <v>0</v>
      </c>
      <c r="E18" s="232"/>
      <c r="F18" s="234">
        <v>0</v>
      </c>
      <c r="G18" s="232"/>
      <c r="H18" s="234">
        <v>0</v>
      </c>
      <c r="I18" s="232"/>
      <c r="J18" s="234">
        <v>0</v>
      </c>
      <c r="K18" s="232"/>
      <c r="L18" s="234">
        <v>0</v>
      </c>
      <c r="M18" s="232"/>
      <c r="N18" s="234">
        <v>11</v>
      </c>
      <c r="O18" s="232"/>
      <c r="P18" s="234">
        <v>0</v>
      </c>
      <c r="Q18" s="232"/>
      <c r="R18" s="234">
        <v>0</v>
      </c>
      <c r="S18" s="232"/>
      <c r="T18" s="234">
        <v>0</v>
      </c>
      <c r="U18" s="232"/>
      <c r="V18" s="234">
        <f t="shared" si="0"/>
        <v>11</v>
      </c>
      <c r="W18" s="232"/>
      <c r="X18" s="222"/>
    </row>
    <row r="19" spans="1:24" s="219" customFormat="1" ht="12.75" customHeight="1" thickBot="1">
      <c r="A19" s="239" t="s">
        <v>123</v>
      </c>
      <c r="B19" s="239"/>
      <c r="C19" s="260"/>
      <c r="D19" s="240">
        <f>SUM(D15:D18,D10,D14)</f>
        <v>347</v>
      </c>
      <c r="E19" s="241"/>
      <c r="F19" s="240">
        <f>SUM(F15:F18,F10,F14)</f>
        <v>2746</v>
      </c>
      <c r="G19" s="241"/>
      <c r="H19" s="240">
        <f>SUM(H15:H18,H10,H14)</f>
        <v>0</v>
      </c>
      <c r="I19" s="241"/>
      <c r="J19" s="240">
        <f>SUM(J15:J18,J10,J14)</f>
        <v>-3634</v>
      </c>
      <c r="K19" s="241"/>
      <c r="L19" s="240">
        <f>SUM(L15:L18,L10,L14)</f>
        <v>-2039</v>
      </c>
      <c r="M19" s="241"/>
      <c r="N19" s="240">
        <f>SUM(N15:N18,N10,N14)</f>
        <v>464</v>
      </c>
      <c r="O19" s="241"/>
      <c r="P19" s="240">
        <f>SUM(P15:P18,P10,P14)</f>
        <v>4</v>
      </c>
      <c r="Q19" s="241"/>
      <c r="R19" s="240">
        <f>SUM(R15:R18,R10,R14)</f>
        <v>-17</v>
      </c>
      <c r="S19" s="241"/>
      <c r="T19" s="240">
        <f>SUM(T15:T18,T10,T14)</f>
        <v>-15</v>
      </c>
      <c r="U19" s="241"/>
      <c r="V19" s="240">
        <f>SUM(V15:V18,V10,V14)</f>
        <v>-2144</v>
      </c>
      <c r="W19" s="241"/>
      <c r="X19" s="222"/>
    </row>
    <row r="20" spans="1:24" s="219" customFormat="1" ht="12.75" customHeight="1">
      <c r="A20" s="242"/>
      <c r="B20" s="242"/>
      <c r="C20" s="261"/>
      <c r="D20" s="243"/>
      <c r="E20" s="244"/>
      <c r="F20" s="243"/>
      <c r="G20" s="244"/>
      <c r="H20" s="243"/>
      <c r="I20" s="244"/>
      <c r="J20" s="243"/>
      <c r="K20" s="244"/>
      <c r="L20" s="243"/>
      <c r="M20" s="244"/>
      <c r="N20" s="243"/>
      <c r="O20" s="244"/>
      <c r="P20" s="243"/>
      <c r="Q20" s="244"/>
      <c r="R20" s="243"/>
      <c r="S20" s="244"/>
      <c r="T20" s="243"/>
      <c r="U20" s="244"/>
      <c r="V20" s="243"/>
      <c r="W20" s="244"/>
      <c r="X20" s="221"/>
    </row>
    <row r="21" spans="1:24" s="219" customFormat="1" ht="12.75" customHeight="1">
      <c r="A21" s="245" t="s">
        <v>124</v>
      </c>
      <c r="B21" s="245"/>
      <c r="C21" s="257"/>
      <c r="D21" s="229">
        <v>347</v>
      </c>
      <c r="E21" s="230">
        <v>2615</v>
      </c>
      <c r="F21" s="229">
        <v>2615</v>
      </c>
      <c r="G21" s="230"/>
      <c r="H21" s="229">
        <v>11</v>
      </c>
      <c r="I21" s="230"/>
      <c r="J21" s="229">
        <v>-4161</v>
      </c>
      <c r="K21" s="230"/>
      <c r="L21" s="229">
        <v>-1992</v>
      </c>
      <c r="M21" s="230"/>
      <c r="N21" s="229">
        <v>491</v>
      </c>
      <c r="O21" s="230"/>
      <c r="P21" s="229">
        <v>-13</v>
      </c>
      <c r="Q21" s="230"/>
      <c r="R21" s="229">
        <v>-45</v>
      </c>
      <c r="S21" s="230"/>
      <c r="T21" s="229">
        <v>-15</v>
      </c>
      <c r="U21" s="230"/>
      <c r="V21" s="274">
        <f>D21+F21+H21+J21+L21+N21+P21+R21+T21</f>
        <v>-2762</v>
      </c>
      <c r="W21" s="230"/>
      <c r="X21" s="222"/>
    </row>
    <row r="22" spans="1:24" s="219" customFormat="1" ht="12.75" customHeight="1">
      <c r="A22" s="218"/>
      <c r="B22" s="218" t="s">
        <v>80</v>
      </c>
      <c r="C22" s="220"/>
      <c r="D22" s="232"/>
      <c r="E22" s="232"/>
      <c r="F22" s="232"/>
      <c r="G22" s="232"/>
      <c r="H22" s="232"/>
      <c r="I22" s="232"/>
      <c r="J22" s="232"/>
      <c r="K22" s="232"/>
      <c r="L22" s="232"/>
      <c r="M22" s="232"/>
      <c r="N22" s="246"/>
      <c r="O22" s="232"/>
      <c r="P22" s="232"/>
      <c r="Q22" s="232"/>
      <c r="R22" s="232"/>
      <c r="S22" s="232"/>
      <c r="T22" s="232"/>
      <c r="U22" s="232"/>
      <c r="V22" s="234"/>
      <c r="W22" s="232"/>
      <c r="X22" s="221"/>
    </row>
    <row r="23" spans="1:24" s="219" customFormat="1" ht="12.75" customHeight="1">
      <c r="A23" s="218"/>
      <c r="B23" s="247" t="s">
        <v>117</v>
      </c>
      <c r="C23" s="220"/>
      <c r="D23" s="246">
        <v>0</v>
      </c>
      <c r="E23" s="246"/>
      <c r="F23" s="246">
        <v>0</v>
      </c>
      <c r="G23" s="246"/>
      <c r="H23" s="246">
        <v>0</v>
      </c>
      <c r="I23" s="232"/>
      <c r="J23" s="234">
        <v>267</v>
      </c>
      <c r="K23" s="232"/>
      <c r="L23" s="246">
        <v>0</v>
      </c>
      <c r="M23" s="232"/>
      <c r="N23" s="246">
        <v>0</v>
      </c>
      <c r="O23" s="232"/>
      <c r="P23" s="246">
        <v>0</v>
      </c>
      <c r="Q23" s="232"/>
      <c r="R23" s="246">
        <v>0</v>
      </c>
      <c r="S23" s="232"/>
      <c r="T23" s="246">
        <v>0</v>
      </c>
      <c r="U23" s="232"/>
      <c r="V23" s="234">
        <f>D23+F23+H23+J23+L23+N23+P23+R23+T23</f>
        <v>267</v>
      </c>
      <c r="W23" s="232"/>
      <c r="X23" s="222"/>
    </row>
    <row r="24" spans="1:24" s="219" customFormat="1" ht="12.75" customHeight="1">
      <c r="A24" s="264"/>
      <c r="B24" s="248" t="s">
        <v>29</v>
      </c>
      <c r="C24" s="224"/>
      <c r="D24" s="246">
        <v>0</v>
      </c>
      <c r="E24" s="249"/>
      <c r="F24" s="246">
        <v>0</v>
      </c>
      <c r="G24" s="249"/>
      <c r="H24" s="246">
        <v>0</v>
      </c>
      <c r="I24" s="235"/>
      <c r="J24" s="246">
        <v>0</v>
      </c>
      <c r="K24" s="235"/>
      <c r="L24" s="234">
        <v>-95</v>
      </c>
      <c r="M24" s="235"/>
      <c r="N24" s="249">
        <v>0</v>
      </c>
      <c r="O24" s="235"/>
      <c r="P24" s="234">
        <v>8</v>
      </c>
      <c r="Q24" s="235"/>
      <c r="R24" s="234">
        <v>50</v>
      </c>
      <c r="S24" s="235"/>
      <c r="T24" s="234">
        <v>0</v>
      </c>
      <c r="U24" s="235"/>
      <c r="V24" s="234">
        <f>D24+F24+H24+J24+L24+N24+P24+R24+T24</f>
        <v>-37</v>
      </c>
      <c r="W24" s="235"/>
      <c r="X24" s="222"/>
    </row>
    <row r="25" spans="1:24" s="219" customFormat="1" ht="12.75" customHeight="1">
      <c r="A25" s="228"/>
      <c r="B25" s="228"/>
      <c r="C25" s="228"/>
      <c r="D25" s="250">
        <f>SUM(D23:D24)</f>
        <v>0</v>
      </c>
      <c r="E25" s="250"/>
      <c r="F25" s="250">
        <f>SUM(F23:F24)</f>
        <v>0</v>
      </c>
      <c r="G25" s="250"/>
      <c r="H25" s="250">
        <f>SUM(H23:H24)</f>
        <v>0</v>
      </c>
      <c r="I25" s="238"/>
      <c r="J25" s="250">
        <f>SUM(J23:J24)</f>
        <v>267</v>
      </c>
      <c r="K25" s="238"/>
      <c r="L25" s="250">
        <f>SUM(L23:L24)</f>
        <v>-95</v>
      </c>
      <c r="M25" s="238"/>
      <c r="N25" s="250">
        <f>SUM(N23:N24)</f>
        <v>0</v>
      </c>
      <c r="O25" s="238"/>
      <c r="P25" s="250">
        <f>SUM(P23:P24)</f>
        <v>8</v>
      </c>
      <c r="Q25" s="238"/>
      <c r="R25" s="250">
        <f>SUM(R23:R24)</f>
        <v>50</v>
      </c>
      <c r="S25" s="238"/>
      <c r="T25" s="250">
        <f>SUM(T23:T24)</f>
        <v>0</v>
      </c>
      <c r="U25" s="238"/>
      <c r="V25" s="237">
        <f>SUM(V23:V24)</f>
        <v>230</v>
      </c>
      <c r="W25" s="238"/>
      <c r="X25" s="222"/>
    </row>
    <row r="26" spans="1:24" s="219" customFormat="1" ht="12.75" customHeight="1">
      <c r="A26" s="218"/>
      <c r="B26" s="218" t="s">
        <v>152</v>
      </c>
      <c r="C26" s="220"/>
      <c r="D26" s="234">
        <v>0</v>
      </c>
      <c r="E26" s="232"/>
      <c r="F26" s="234">
        <v>0</v>
      </c>
      <c r="G26" s="232"/>
      <c r="H26" s="234">
        <v>0</v>
      </c>
      <c r="I26" s="232"/>
      <c r="J26" s="234">
        <v>-16</v>
      </c>
      <c r="K26" s="232"/>
      <c r="L26" s="234">
        <v>0</v>
      </c>
      <c r="M26" s="232"/>
      <c r="N26" s="234">
        <v>0</v>
      </c>
      <c r="O26" s="232"/>
      <c r="P26" s="234">
        <v>0</v>
      </c>
      <c r="Q26" s="232"/>
      <c r="R26" s="234">
        <v>0</v>
      </c>
      <c r="S26" s="232"/>
      <c r="T26" s="234">
        <v>0</v>
      </c>
      <c r="U26" s="232"/>
      <c r="V26" s="234">
        <f>D26+F26+H26+J26+L26+N26+P26+R26+T26</f>
        <v>-16</v>
      </c>
      <c r="W26" s="232"/>
      <c r="X26" s="222"/>
    </row>
    <row r="27" spans="1:24" s="219" customFormat="1" ht="12.75" customHeight="1">
      <c r="A27" s="218"/>
      <c r="B27" s="220" t="s">
        <v>133</v>
      </c>
      <c r="C27" s="220"/>
      <c r="D27" s="234">
        <v>0</v>
      </c>
      <c r="E27" s="232"/>
      <c r="F27" s="234">
        <v>-6</v>
      </c>
      <c r="G27" s="232"/>
      <c r="H27" s="234">
        <v>0</v>
      </c>
      <c r="I27" s="232"/>
      <c r="J27" s="234">
        <v>0</v>
      </c>
      <c r="K27" s="232"/>
      <c r="L27" s="234">
        <v>0</v>
      </c>
      <c r="M27" s="232"/>
      <c r="N27" s="234">
        <v>0</v>
      </c>
      <c r="O27" s="232"/>
      <c r="P27" s="234">
        <v>0</v>
      </c>
      <c r="Q27" s="232"/>
      <c r="R27" s="234">
        <v>0</v>
      </c>
      <c r="S27" s="232"/>
      <c r="T27" s="234">
        <v>0</v>
      </c>
      <c r="U27" s="232"/>
      <c r="V27" s="234">
        <f>D27+F27+H27+J27+L27+N27+P27+R27+T27</f>
        <v>-6</v>
      </c>
      <c r="W27" s="232"/>
      <c r="X27" s="222"/>
    </row>
    <row r="28" spans="1:24" s="219" customFormat="1" ht="12.75" customHeight="1">
      <c r="A28" s="218"/>
      <c r="B28" s="220" t="s">
        <v>135</v>
      </c>
      <c r="C28" s="220"/>
      <c r="D28" s="234">
        <v>0</v>
      </c>
      <c r="E28" s="232"/>
      <c r="F28" s="234">
        <v>-3</v>
      </c>
      <c r="G28" s="232"/>
      <c r="H28" s="234">
        <v>0</v>
      </c>
      <c r="I28" s="232"/>
      <c r="J28" s="234">
        <v>0</v>
      </c>
      <c r="K28" s="232"/>
      <c r="L28" s="234">
        <v>0</v>
      </c>
      <c r="M28" s="232"/>
      <c r="N28" s="234">
        <v>-1</v>
      </c>
      <c r="O28" s="232"/>
      <c r="P28" s="234">
        <v>0</v>
      </c>
      <c r="Q28" s="232"/>
      <c r="R28" s="234">
        <v>0</v>
      </c>
      <c r="S28" s="234">
        <v>0</v>
      </c>
      <c r="T28" s="234">
        <v>0</v>
      </c>
      <c r="U28" s="232"/>
      <c r="V28" s="234">
        <f t="shared" ref="V28:V30" si="3">D28+F28+H28+J28+L28+N28+P28+R28+T28</f>
        <v>-4</v>
      </c>
      <c r="W28" s="232"/>
      <c r="X28" s="222"/>
    </row>
    <row r="29" spans="1:24" s="219" customFormat="1" ht="12.75" customHeight="1">
      <c r="A29" s="218"/>
      <c r="B29" s="218" t="s">
        <v>113</v>
      </c>
      <c r="C29" s="220"/>
      <c r="D29" s="234">
        <v>0</v>
      </c>
      <c r="E29" s="232"/>
      <c r="F29" s="234">
        <v>84</v>
      </c>
      <c r="G29" s="232"/>
      <c r="H29" s="234">
        <v>0</v>
      </c>
      <c r="I29" s="232"/>
      <c r="J29" s="234">
        <v>0</v>
      </c>
      <c r="K29" s="232"/>
      <c r="L29" s="234">
        <v>0</v>
      </c>
      <c r="M29" s="232"/>
      <c r="N29" s="234">
        <v>-27</v>
      </c>
      <c r="O29" s="232"/>
      <c r="P29" s="234">
        <v>0</v>
      </c>
      <c r="Q29" s="232"/>
      <c r="R29" s="234">
        <v>0</v>
      </c>
      <c r="S29" s="234">
        <v>0</v>
      </c>
      <c r="T29" s="234">
        <v>0</v>
      </c>
      <c r="U29" s="232"/>
      <c r="V29" s="234">
        <f t="shared" si="3"/>
        <v>57</v>
      </c>
      <c r="W29" s="232"/>
      <c r="X29" s="222"/>
    </row>
    <row r="30" spans="1:24" s="219" customFormat="1" ht="12.75" customHeight="1">
      <c r="A30" s="218"/>
      <c r="B30" s="218" t="s">
        <v>114</v>
      </c>
      <c r="C30" s="220"/>
      <c r="D30" s="234">
        <v>0</v>
      </c>
      <c r="E30" s="232"/>
      <c r="F30" s="234">
        <v>0</v>
      </c>
      <c r="G30" s="232"/>
      <c r="H30" s="234">
        <v>0</v>
      </c>
      <c r="I30" s="232"/>
      <c r="J30" s="234">
        <v>0</v>
      </c>
      <c r="K30" s="232"/>
      <c r="L30" s="234">
        <v>0</v>
      </c>
      <c r="M30" s="232"/>
      <c r="N30" s="234">
        <v>11</v>
      </c>
      <c r="O30" s="232"/>
      <c r="P30" s="234">
        <v>0</v>
      </c>
      <c r="Q30" s="232"/>
      <c r="R30" s="234">
        <v>0</v>
      </c>
      <c r="S30" s="234">
        <v>0</v>
      </c>
      <c r="T30" s="234">
        <v>0</v>
      </c>
      <c r="U30" s="232"/>
      <c r="V30" s="234">
        <f t="shared" si="3"/>
        <v>11</v>
      </c>
      <c r="W30" s="232"/>
      <c r="X30" s="222"/>
    </row>
    <row r="31" spans="1:24" s="219" customFormat="1" ht="12.75" customHeight="1">
      <c r="A31" s="218"/>
      <c r="B31" s="224" t="s">
        <v>134</v>
      </c>
      <c r="C31" s="251"/>
      <c r="D31" s="236">
        <v>0</v>
      </c>
      <c r="E31" s="235"/>
      <c r="F31" s="236">
        <v>0</v>
      </c>
      <c r="G31" s="235"/>
      <c r="H31" s="236">
        <v>-11</v>
      </c>
      <c r="I31" s="235"/>
      <c r="J31" s="236">
        <v>0</v>
      </c>
      <c r="K31" s="235"/>
      <c r="L31" s="236">
        <v>0</v>
      </c>
      <c r="M31" s="235"/>
      <c r="N31" s="236">
        <v>11</v>
      </c>
      <c r="O31" s="235"/>
      <c r="P31" s="236">
        <v>0</v>
      </c>
      <c r="Q31" s="235"/>
      <c r="R31" s="236">
        <v>0</v>
      </c>
      <c r="S31" s="236">
        <v>0</v>
      </c>
      <c r="T31" s="236">
        <v>0</v>
      </c>
      <c r="U31" s="235"/>
      <c r="V31" s="236">
        <f>D31+F31+H31+J31+L31+N31+P31+R31+T31</f>
        <v>0</v>
      </c>
      <c r="W31" s="235"/>
      <c r="X31" s="222"/>
    </row>
    <row r="32" spans="1:24" s="219" customFormat="1" ht="12.75" customHeight="1" thickBot="1">
      <c r="A32" s="252" t="s">
        <v>95</v>
      </c>
      <c r="B32" s="253"/>
      <c r="C32" s="262"/>
      <c r="D32" s="254">
        <f>SUM(D26:D31,D25,D21)</f>
        <v>347</v>
      </c>
      <c r="E32" s="254"/>
      <c r="F32" s="254">
        <f>SUM(F26:F31,F25,F21)</f>
        <v>2690</v>
      </c>
      <c r="G32" s="254"/>
      <c r="H32" s="254">
        <f>SUM(H26:H31,H25,H21)</f>
        <v>0</v>
      </c>
      <c r="I32" s="254"/>
      <c r="J32" s="254">
        <f>SUM(J26:J31,J25,J21)</f>
        <v>-3910</v>
      </c>
      <c r="K32" s="254"/>
      <c r="L32" s="254">
        <f>SUM(L26:L31,L25,L21)</f>
        <v>-2087</v>
      </c>
      <c r="M32" s="254"/>
      <c r="N32" s="254">
        <f>SUM(N26:N31,N25,N21)</f>
        <v>485</v>
      </c>
      <c r="O32" s="254"/>
      <c r="P32" s="254">
        <f>SUM(P26:P31,P25,P21)</f>
        <v>-5</v>
      </c>
      <c r="Q32" s="254"/>
      <c r="R32" s="254">
        <f>SUM(R26:R31,R25,R21)</f>
        <v>5</v>
      </c>
      <c r="S32" s="255"/>
      <c r="T32" s="254">
        <f>SUM(T26:T31,T25,T21)</f>
        <v>-15</v>
      </c>
      <c r="U32" s="254"/>
      <c r="V32" s="254">
        <f>SUM(V26:V31,V25,V21)</f>
        <v>-2490</v>
      </c>
      <c r="W32" s="255"/>
      <c r="X32" s="222"/>
    </row>
    <row r="33" spans="1:28" s="69" customFormat="1" ht="12.75" customHeight="1">
      <c r="A33" s="216" t="s">
        <v>101</v>
      </c>
      <c r="B33" s="317" t="s">
        <v>160</v>
      </c>
      <c r="C33" s="317"/>
      <c r="D33" s="317"/>
      <c r="E33" s="317"/>
      <c r="F33" s="317"/>
      <c r="G33" s="317"/>
      <c r="H33" s="317"/>
      <c r="I33" s="317"/>
      <c r="J33" s="317"/>
      <c r="K33" s="317"/>
      <c r="L33" s="317"/>
      <c r="M33" s="317"/>
      <c r="N33" s="317"/>
      <c r="O33" s="317"/>
      <c r="P33" s="317"/>
      <c r="Q33" s="317"/>
      <c r="R33" s="317"/>
      <c r="S33" s="317"/>
      <c r="T33" s="317"/>
      <c r="U33" s="317"/>
      <c r="V33" s="317"/>
      <c r="W33" s="68"/>
      <c r="X33" s="176"/>
      <c r="AB33" s="177"/>
    </row>
    <row r="34" spans="1:28" s="69" customFormat="1" ht="12.75" customHeight="1">
      <c r="A34" s="217" t="s">
        <v>127</v>
      </c>
      <c r="B34" s="317" t="s">
        <v>136</v>
      </c>
      <c r="C34" s="317"/>
      <c r="D34" s="317"/>
      <c r="E34" s="317"/>
      <c r="F34" s="317"/>
      <c r="G34" s="317"/>
      <c r="H34" s="317"/>
      <c r="I34" s="317"/>
      <c r="J34" s="317"/>
      <c r="K34" s="317"/>
      <c r="L34" s="317"/>
      <c r="M34" s="317"/>
      <c r="N34" s="317"/>
      <c r="O34" s="317"/>
      <c r="P34" s="317"/>
      <c r="Q34" s="317"/>
      <c r="R34" s="317"/>
      <c r="S34" s="317"/>
      <c r="T34" s="317"/>
      <c r="U34" s="317"/>
      <c r="V34" s="317"/>
      <c r="W34" s="73"/>
      <c r="X34" s="175"/>
    </row>
    <row r="35" spans="1:28" s="69" customFormat="1" ht="12.75" customHeight="1">
      <c r="A35" s="324"/>
      <c r="B35" s="324"/>
      <c r="C35" s="324"/>
      <c r="D35" s="324"/>
      <c r="E35" s="324"/>
      <c r="F35" s="324"/>
      <c r="G35" s="324"/>
      <c r="H35" s="324"/>
      <c r="I35" s="324"/>
      <c r="J35" s="324"/>
      <c r="K35" s="324"/>
      <c r="L35" s="324"/>
      <c r="M35" s="324"/>
      <c r="N35" s="324"/>
      <c r="O35" s="324"/>
      <c r="P35" s="324"/>
      <c r="Q35" s="324"/>
      <c r="R35" s="324"/>
      <c r="S35" s="324"/>
      <c r="T35" s="324"/>
      <c r="U35" s="324"/>
      <c r="V35" s="324"/>
      <c r="W35" s="73"/>
      <c r="X35" s="175"/>
    </row>
    <row r="36" spans="1:28" s="69" customFormat="1" ht="12.75" customHeight="1">
      <c r="A36" s="326" t="s">
        <v>61</v>
      </c>
      <c r="B36" s="326"/>
      <c r="C36" s="326"/>
      <c r="D36" s="326"/>
      <c r="E36" s="326"/>
      <c r="F36" s="326"/>
      <c r="G36" s="326"/>
      <c r="H36" s="326"/>
      <c r="I36" s="326"/>
      <c r="J36" s="326"/>
      <c r="K36" s="326"/>
      <c r="L36" s="326"/>
      <c r="M36" s="326"/>
      <c r="N36" s="326"/>
      <c r="O36" s="326"/>
      <c r="P36" s="326"/>
      <c r="Q36" s="326"/>
      <c r="R36" s="326"/>
      <c r="S36" s="326"/>
      <c r="T36" s="326"/>
      <c r="U36" s="326"/>
      <c r="V36" s="326"/>
      <c r="W36" s="73"/>
      <c r="X36" s="175"/>
    </row>
    <row r="37" spans="1:28" s="69" customFormat="1" ht="15" customHeight="1">
      <c r="A37" s="215"/>
      <c r="B37" s="82"/>
      <c r="C37"/>
      <c r="D37"/>
      <c r="E37"/>
      <c r="F37"/>
      <c r="G37"/>
      <c r="H37"/>
      <c r="I37"/>
      <c r="J37"/>
      <c r="K37"/>
      <c r="L37"/>
      <c r="M37"/>
      <c r="N37"/>
      <c r="O37"/>
      <c r="P37"/>
      <c r="Q37"/>
      <c r="R37"/>
      <c r="S37"/>
      <c r="T37"/>
      <c r="U37"/>
      <c r="V37"/>
      <c r="W37" s="73"/>
      <c r="X37" s="161"/>
    </row>
    <row r="38" spans="1:28" ht="15" customHeight="1">
      <c r="A38" s="215"/>
      <c r="B38" s="82"/>
      <c r="C38" s="82"/>
      <c r="D38" s="82"/>
      <c r="E38" s="82"/>
      <c r="F38" s="82"/>
      <c r="G38" s="82"/>
      <c r="H38" s="82"/>
      <c r="I38" s="82"/>
      <c r="J38" s="82"/>
      <c r="K38" s="82"/>
      <c r="L38" s="82"/>
      <c r="M38" s="82"/>
      <c r="N38" s="82"/>
      <c r="O38" s="82"/>
      <c r="P38" s="82"/>
      <c r="Q38" s="82"/>
      <c r="R38" s="82"/>
      <c r="S38" s="82"/>
      <c r="T38" s="82"/>
      <c r="U38" s="82"/>
      <c r="V38" s="82"/>
      <c r="X38" s="175"/>
    </row>
    <row r="39" spans="1:28" ht="15" customHeight="1"/>
    <row r="40" spans="1:28" ht="15" customHeight="1"/>
    <row r="41" spans="1:28" ht="15" customHeight="1"/>
    <row r="42" spans="1:28" ht="15" customHeight="1"/>
    <row r="43" spans="1:28" ht="15" customHeight="1"/>
    <row r="44" spans="1:28" ht="15" customHeight="1"/>
    <row r="45" spans="1:28" ht="15" customHeight="1"/>
    <row r="46" spans="1:28" ht="15" customHeight="1"/>
    <row r="47" spans="1:28" ht="15" customHeight="1"/>
    <row r="48" spans="1:28" ht="15" customHeight="1">
      <c r="A48" s="325"/>
      <c r="B48" s="325"/>
      <c r="C48" s="325"/>
      <c r="D48" s="325"/>
      <c r="E48" s="325"/>
      <c r="F48" s="325"/>
      <c r="G48" s="325"/>
      <c r="H48" s="325"/>
    </row>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sheetData>
  <mergeCells count="22">
    <mergeCell ref="J8:L8"/>
    <mergeCell ref="A1:F1"/>
    <mergeCell ref="A2:N2"/>
    <mergeCell ref="A4:F4"/>
    <mergeCell ref="A5:F5"/>
    <mergeCell ref="D8:H8"/>
    <mergeCell ref="P8:T8"/>
    <mergeCell ref="D7:W7"/>
    <mergeCell ref="A35:V35"/>
    <mergeCell ref="A48:H48"/>
    <mergeCell ref="A36:V36"/>
    <mergeCell ref="M9:N9"/>
    <mergeCell ref="O9:P9"/>
    <mergeCell ref="Q9:R9"/>
    <mergeCell ref="S9:T9"/>
    <mergeCell ref="C9:D9"/>
    <mergeCell ref="E9:F9"/>
    <mergeCell ref="G9:H9"/>
    <mergeCell ref="I9:J9"/>
    <mergeCell ref="K9:L9"/>
    <mergeCell ref="B33:V33"/>
    <mergeCell ref="B34:V34"/>
  </mergeCells>
  <pageMargins left="0.70866141732283472" right="0.70866141732283472" top="0.74803149606299213" bottom="0.74803149606299213" header="0.31496062992125984" footer="0.31496062992125984"/>
  <pageSetup scale="6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56"/>
  <sheetViews>
    <sheetView showGridLines="0" view="pageBreakPreview" zoomScale="140" zoomScaleNormal="100" zoomScaleSheetLayoutView="140" workbookViewId="0">
      <selection activeCell="L15" sqref="L15"/>
    </sheetView>
  </sheetViews>
  <sheetFormatPr defaultColWidth="21.5" defaultRowHeight="12.75"/>
  <cols>
    <col min="1" max="1" width="2.83203125" style="186" customWidth="1"/>
    <col min="2" max="2" width="69.5" customWidth="1"/>
    <col min="3" max="3" width="7.83203125" customWidth="1"/>
    <col min="4" max="4" width="10.83203125" customWidth="1"/>
    <col min="5" max="5" width="2.83203125" customWidth="1"/>
    <col min="6" max="6" width="10.83203125" customWidth="1"/>
    <col min="7" max="7" width="2.83203125" customWidth="1"/>
    <col min="8" max="8" width="10.83203125" customWidth="1"/>
    <col min="9" max="9" width="2.83203125" customWidth="1"/>
    <col min="10" max="10" width="10.83203125" customWidth="1"/>
    <col min="11" max="11" width="2.83203125" customWidth="1"/>
  </cols>
  <sheetData>
    <row r="1" spans="1:12" ht="12.95" customHeight="1">
      <c r="A1" s="197" t="s">
        <v>0</v>
      </c>
      <c r="B1" s="105"/>
      <c r="L1" s="170"/>
    </row>
    <row r="2" spans="1:12" ht="12.95" customHeight="1">
      <c r="A2" s="332" t="s">
        <v>1</v>
      </c>
      <c r="B2" s="332"/>
      <c r="C2" s="333"/>
      <c r="L2" s="170"/>
    </row>
    <row r="3" spans="1:12" ht="12.95" customHeight="1">
      <c r="A3" s="134" t="s">
        <v>60</v>
      </c>
      <c r="B3" s="54"/>
      <c r="C3" s="106"/>
      <c r="D3" s="107"/>
      <c r="E3" s="106"/>
      <c r="F3" s="107"/>
      <c r="H3" s="107"/>
      <c r="I3" s="106"/>
      <c r="J3" s="107"/>
      <c r="K3" s="107"/>
      <c r="L3" s="170"/>
    </row>
    <row r="4" spans="1:12" ht="12.95" customHeight="1">
      <c r="A4" s="134" t="s">
        <v>2</v>
      </c>
      <c r="B4" s="54"/>
      <c r="D4" s="310" t="s">
        <v>102</v>
      </c>
      <c r="E4" s="310"/>
      <c r="F4" s="310"/>
      <c r="H4" s="310" t="s">
        <v>103</v>
      </c>
      <c r="I4" s="310"/>
      <c r="J4" s="310"/>
      <c r="L4" s="170"/>
    </row>
    <row r="5" spans="1:12" ht="12.95" customHeight="1">
      <c r="A5" s="108"/>
      <c r="B5" s="108"/>
      <c r="C5" s="109"/>
      <c r="D5" s="311"/>
      <c r="E5" s="311"/>
      <c r="F5" s="311"/>
      <c r="H5" s="311"/>
      <c r="I5" s="311"/>
      <c r="J5" s="311"/>
      <c r="L5" s="170"/>
    </row>
    <row r="6" spans="1:12" ht="12.95" customHeight="1">
      <c r="A6" s="110"/>
      <c r="B6" s="110"/>
      <c r="C6" s="111" t="s">
        <v>3</v>
      </c>
      <c r="D6" s="96">
        <v>2024</v>
      </c>
      <c r="E6" s="77"/>
      <c r="F6" s="59">
        <v>2023</v>
      </c>
      <c r="G6" s="59"/>
      <c r="H6" s="96">
        <v>2024</v>
      </c>
      <c r="I6" s="77"/>
      <c r="J6" s="59">
        <v>2023</v>
      </c>
      <c r="K6" s="59"/>
      <c r="L6" s="170"/>
    </row>
    <row r="7" spans="1:12" ht="12.95" customHeight="1">
      <c r="A7" s="267" t="s">
        <v>4</v>
      </c>
      <c r="B7" s="112"/>
      <c r="C7" s="97"/>
      <c r="D7" s="97"/>
      <c r="E7" s="113"/>
      <c r="F7" s="97"/>
      <c r="G7" s="97"/>
      <c r="H7" s="97"/>
      <c r="I7" s="113"/>
      <c r="J7" s="97"/>
      <c r="K7" s="97"/>
      <c r="L7" s="170"/>
    </row>
    <row r="8" spans="1:12" ht="12.95" customHeight="1">
      <c r="A8" s="134" t="s">
        <v>153</v>
      </c>
      <c r="B8" s="54"/>
      <c r="C8" s="100"/>
      <c r="D8" s="91">
        <v>19</v>
      </c>
      <c r="E8" s="114"/>
      <c r="F8" s="55">
        <v>10</v>
      </c>
      <c r="G8" s="115"/>
      <c r="H8" s="91">
        <v>129</v>
      </c>
      <c r="I8" s="114"/>
      <c r="J8" s="55">
        <v>312</v>
      </c>
      <c r="K8" s="55"/>
      <c r="L8" s="170"/>
    </row>
    <row r="9" spans="1:12" ht="12.95" customHeight="1">
      <c r="A9" s="134" t="s">
        <v>162</v>
      </c>
      <c r="B9" s="54"/>
      <c r="C9" s="100"/>
      <c r="D9" s="76">
        <v>0</v>
      </c>
      <c r="E9" s="114"/>
      <c r="F9" s="116">
        <v>-45</v>
      </c>
      <c r="G9" s="115"/>
      <c r="H9" s="76">
        <v>0</v>
      </c>
      <c r="I9" s="114"/>
      <c r="J9" s="116">
        <v>-45</v>
      </c>
      <c r="K9" s="116"/>
      <c r="L9" s="170"/>
    </row>
    <row r="10" spans="1:12" ht="12.95" customHeight="1">
      <c r="A10" s="134" t="s">
        <v>5</v>
      </c>
      <c r="B10" s="54"/>
      <c r="C10" s="100"/>
      <c r="D10" s="156"/>
      <c r="E10" s="118"/>
      <c r="F10" s="119"/>
      <c r="G10" s="118"/>
      <c r="H10" s="156"/>
      <c r="I10" s="118"/>
      <c r="J10" s="119"/>
      <c r="K10" s="119"/>
      <c r="L10" s="170"/>
    </row>
    <row r="11" spans="1:12" ht="12.95" customHeight="1">
      <c r="A11" s="92"/>
      <c r="B11" s="92" t="s">
        <v>81</v>
      </c>
      <c r="C11" s="120"/>
      <c r="D11" s="76">
        <v>119</v>
      </c>
      <c r="E11" s="117"/>
      <c r="F11" s="116">
        <v>85</v>
      </c>
      <c r="G11" s="121"/>
      <c r="H11" s="76">
        <v>182</v>
      </c>
      <c r="I11" s="117"/>
      <c r="J11" s="116">
        <v>159</v>
      </c>
      <c r="K11" s="116"/>
      <c r="L11" s="170"/>
    </row>
    <row r="12" spans="1:12" ht="12.95" customHeight="1">
      <c r="A12" s="92"/>
      <c r="B12" s="92" t="s">
        <v>137</v>
      </c>
      <c r="C12" s="120"/>
      <c r="D12" s="76">
        <v>0</v>
      </c>
      <c r="E12" s="117"/>
      <c r="F12" s="116">
        <v>3</v>
      </c>
      <c r="G12" s="121"/>
      <c r="H12" s="76">
        <v>0</v>
      </c>
      <c r="I12" s="117"/>
      <c r="J12" s="116">
        <v>3</v>
      </c>
      <c r="K12" s="116"/>
      <c r="L12" s="170"/>
    </row>
    <row r="13" spans="1:12" ht="12.95" customHeight="1">
      <c r="A13" s="134"/>
      <c r="B13" s="134" t="s">
        <v>97</v>
      </c>
      <c r="C13" s="123"/>
      <c r="D13" s="76">
        <v>-25</v>
      </c>
      <c r="E13" s="117"/>
      <c r="F13" s="116">
        <v>-9</v>
      </c>
      <c r="G13" s="121"/>
      <c r="H13" s="76">
        <v>-63</v>
      </c>
      <c r="I13" s="117"/>
      <c r="J13" s="116">
        <v>-95</v>
      </c>
      <c r="K13" s="116"/>
      <c r="L13" s="170"/>
    </row>
    <row r="14" spans="1:12" ht="12.95" customHeight="1">
      <c r="A14" s="134"/>
      <c r="B14" s="134" t="s">
        <v>65</v>
      </c>
      <c r="C14" s="123">
        <v>16</v>
      </c>
      <c r="D14" s="76">
        <v>6</v>
      </c>
      <c r="E14" s="117"/>
      <c r="F14" s="116">
        <v>7</v>
      </c>
      <c r="G14" s="121"/>
      <c r="H14" s="76">
        <v>11</v>
      </c>
      <c r="I14" s="117"/>
      <c r="J14" s="116">
        <v>11</v>
      </c>
      <c r="K14" s="116"/>
      <c r="L14" s="170"/>
    </row>
    <row r="15" spans="1:12" ht="12.95" customHeight="1">
      <c r="A15" s="134"/>
      <c r="B15" s="134" t="s">
        <v>154</v>
      </c>
      <c r="C15" s="122">
        <v>5</v>
      </c>
      <c r="D15" s="76">
        <v>127</v>
      </c>
      <c r="E15" s="117"/>
      <c r="F15" s="116">
        <v>0</v>
      </c>
      <c r="G15" s="121"/>
      <c r="H15" s="76">
        <v>127</v>
      </c>
      <c r="I15" s="117"/>
      <c r="J15" s="116">
        <v>38</v>
      </c>
      <c r="K15" s="116"/>
      <c r="L15" s="170"/>
    </row>
    <row r="16" spans="1:12" ht="12.95" customHeight="1">
      <c r="A16" s="194" t="s">
        <v>7</v>
      </c>
      <c r="B16" s="54"/>
      <c r="C16" s="123">
        <v>17</v>
      </c>
      <c r="D16" s="76">
        <v>-277</v>
      </c>
      <c r="E16" s="124"/>
      <c r="F16" s="116">
        <v>-185</v>
      </c>
      <c r="G16" s="121"/>
      <c r="H16" s="76">
        <v>-760</v>
      </c>
      <c r="I16" s="124"/>
      <c r="J16" s="116">
        <v>-679</v>
      </c>
      <c r="K16" s="116"/>
      <c r="L16" s="170"/>
    </row>
    <row r="17" spans="1:12" ht="12.95" customHeight="1">
      <c r="A17" s="267" t="s">
        <v>74</v>
      </c>
      <c r="B17" s="112"/>
      <c r="C17" s="98"/>
      <c r="D17" s="95">
        <f>SUM(D8:D16)</f>
        <v>-31</v>
      </c>
      <c r="E17" s="125"/>
      <c r="F17" s="126">
        <f>SUM(F8:F16)</f>
        <v>-134</v>
      </c>
      <c r="G17" s="127"/>
      <c r="H17" s="95">
        <f>SUM(H8:H16)</f>
        <v>-374</v>
      </c>
      <c r="I17" s="125"/>
      <c r="J17" s="126">
        <f>SUM(J8:J16)</f>
        <v>-296</v>
      </c>
      <c r="K17" s="126"/>
      <c r="L17" s="170"/>
    </row>
    <row r="18" spans="1:12" ht="12.95" customHeight="1">
      <c r="A18" s="134" t="s">
        <v>82</v>
      </c>
      <c r="B18" s="54"/>
      <c r="C18" s="120"/>
      <c r="D18" s="76">
        <v>0</v>
      </c>
      <c r="E18" s="117"/>
      <c r="F18" s="116">
        <v>0</v>
      </c>
      <c r="G18" s="121"/>
      <c r="H18" s="76">
        <v>0</v>
      </c>
      <c r="I18" s="117"/>
      <c r="J18" s="116">
        <v>0</v>
      </c>
      <c r="K18" s="116"/>
      <c r="L18" s="170"/>
    </row>
    <row r="19" spans="1:12" ht="12.95" customHeight="1">
      <c r="A19" s="268" t="s">
        <v>75</v>
      </c>
      <c r="B19" s="128"/>
      <c r="C19" s="129"/>
      <c r="D19" s="80">
        <f>D17-D18</f>
        <v>-31</v>
      </c>
      <c r="E19" s="130"/>
      <c r="F19" s="131">
        <f>F17-F18</f>
        <v>-134</v>
      </c>
      <c r="G19" s="132"/>
      <c r="H19" s="80">
        <f>H17-H18</f>
        <v>-374</v>
      </c>
      <c r="I19" s="130"/>
      <c r="J19" s="131">
        <f>J17-J18</f>
        <v>-296</v>
      </c>
      <c r="K19" s="131"/>
      <c r="L19" s="170"/>
    </row>
    <row r="20" spans="1:12" ht="12.95" customHeight="1">
      <c r="A20" s="267" t="s">
        <v>8</v>
      </c>
      <c r="B20" s="112"/>
      <c r="C20" s="98"/>
      <c r="D20" s="157"/>
      <c r="E20" s="125"/>
      <c r="F20" s="133"/>
      <c r="G20" s="125"/>
      <c r="H20" s="157"/>
      <c r="I20" s="125"/>
      <c r="J20" s="133"/>
      <c r="K20" s="133"/>
    </row>
    <row r="21" spans="1:12" ht="12.95" customHeight="1">
      <c r="A21" s="134" t="s">
        <v>9</v>
      </c>
      <c r="B21" s="54"/>
      <c r="C21" s="120"/>
      <c r="D21" s="76">
        <v>-37</v>
      </c>
      <c r="E21" s="117"/>
      <c r="F21" s="116">
        <v>-88</v>
      </c>
      <c r="G21" s="121"/>
      <c r="H21" s="76">
        <v>-81</v>
      </c>
      <c r="I21" s="117"/>
      <c r="J21" s="116">
        <v>-173</v>
      </c>
      <c r="K21" s="116"/>
      <c r="L21" s="170"/>
    </row>
    <row r="22" spans="1:12" ht="12.95" customHeight="1">
      <c r="A22" s="134" t="s">
        <v>83</v>
      </c>
      <c r="B22" s="54"/>
      <c r="C22" s="122"/>
      <c r="D22" s="76">
        <v>0</v>
      </c>
      <c r="E22" s="117"/>
      <c r="F22" s="116">
        <v>0</v>
      </c>
      <c r="G22" s="121"/>
      <c r="H22" s="76">
        <v>0</v>
      </c>
      <c r="I22" s="117"/>
      <c r="J22" s="116">
        <v>392</v>
      </c>
      <c r="K22" s="116"/>
      <c r="L22" s="170"/>
    </row>
    <row r="23" spans="1:12" ht="12.95" customHeight="1">
      <c r="A23" s="134" t="s">
        <v>118</v>
      </c>
      <c r="B23" s="54"/>
      <c r="C23" s="122"/>
      <c r="D23" s="76">
        <v>38</v>
      </c>
      <c r="E23" s="117"/>
      <c r="F23" s="116">
        <v>-4</v>
      </c>
      <c r="G23" s="121"/>
      <c r="H23" s="76">
        <v>30</v>
      </c>
      <c r="I23" s="117"/>
      <c r="J23" s="116">
        <v>91</v>
      </c>
      <c r="K23" s="116"/>
      <c r="L23" s="170"/>
    </row>
    <row r="24" spans="1:12" ht="12.95" customHeight="1">
      <c r="A24" s="134" t="s">
        <v>10</v>
      </c>
      <c r="B24" s="54"/>
      <c r="C24" s="120"/>
      <c r="D24" s="76">
        <v>-8</v>
      </c>
      <c r="E24" s="124"/>
      <c r="F24" s="116">
        <v>-20</v>
      </c>
      <c r="G24" s="121"/>
      <c r="H24" s="76">
        <v>-12</v>
      </c>
      <c r="I24" s="124"/>
      <c r="J24" s="116">
        <v>-16</v>
      </c>
      <c r="K24" s="116"/>
      <c r="L24" s="170"/>
    </row>
    <row r="25" spans="1:12" ht="12.95" customHeight="1">
      <c r="A25" s="267" t="s">
        <v>76</v>
      </c>
      <c r="B25" s="112"/>
      <c r="C25" s="98"/>
      <c r="D25" s="95">
        <f>SUM(D21:D24)</f>
        <v>-7</v>
      </c>
      <c r="E25" s="125"/>
      <c r="F25" s="126">
        <f>SUM(F21:F24)</f>
        <v>-112</v>
      </c>
      <c r="G25" s="127"/>
      <c r="H25" s="95">
        <f>SUM(H21:H24)</f>
        <v>-63</v>
      </c>
      <c r="I25" s="125"/>
      <c r="J25" s="126">
        <f>SUM(J21:J24)</f>
        <v>294</v>
      </c>
      <c r="K25" s="126"/>
      <c r="L25" s="170"/>
    </row>
    <row r="26" spans="1:12" ht="12.95" customHeight="1">
      <c r="A26" s="134" t="s">
        <v>84</v>
      </c>
      <c r="B26" s="54"/>
      <c r="C26" s="120"/>
      <c r="D26" s="76">
        <v>-7</v>
      </c>
      <c r="E26" s="117"/>
      <c r="F26" s="116">
        <v>-12</v>
      </c>
      <c r="G26" s="121"/>
      <c r="H26" s="76">
        <v>-10</v>
      </c>
      <c r="I26" s="117"/>
      <c r="J26" s="116">
        <v>-20</v>
      </c>
      <c r="K26" s="116"/>
      <c r="L26" s="170"/>
    </row>
    <row r="27" spans="1:12" ht="12.95" customHeight="1">
      <c r="A27" s="268" t="s">
        <v>77</v>
      </c>
      <c r="B27" s="128"/>
      <c r="C27" s="129"/>
      <c r="D27" s="80">
        <f>D25-D26</f>
        <v>0</v>
      </c>
      <c r="E27" s="130"/>
      <c r="F27" s="131">
        <f>F25-F26</f>
        <v>-100</v>
      </c>
      <c r="G27" s="132"/>
      <c r="H27" s="80">
        <f>H25-H26</f>
        <v>-53</v>
      </c>
      <c r="I27" s="130"/>
      <c r="J27" s="131">
        <f>J25-J26</f>
        <v>314</v>
      </c>
      <c r="K27" s="131"/>
      <c r="L27" s="170"/>
    </row>
    <row r="28" spans="1:12" ht="12.95" customHeight="1">
      <c r="A28" s="267" t="s">
        <v>11</v>
      </c>
      <c r="B28" s="112"/>
      <c r="C28" s="98"/>
      <c r="D28" s="157"/>
      <c r="E28" s="125"/>
      <c r="F28" s="133"/>
      <c r="G28" s="125"/>
      <c r="H28" s="157"/>
      <c r="I28" s="125"/>
      <c r="J28" s="133"/>
      <c r="K28" s="133"/>
    </row>
    <row r="29" spans="1:12" ht="12.95" customHeight="1">
      <c r="A29" s="134" t="s">
        <v>90</v>
      </c>
      <c r="B29" s="54"/>
      <c r="C29" s="122">
        <v>15</v>
      </c>
      <c r="D29" s="76">
        <v>1476</v>
      </c>
      <c r="E29" s="117"/>
      <c r="F29" s="116">
        <v>0</v>
      </c>
      <c r="G29" s="117"/>
      <c r="H29" s="76">
        <v>1476</v>
      </c>
      <c r="I29" s="117"/>
      <c r="J29" s="116">
        <v>739</v>
      </c>
      <c r="K29" s="116"/>
      <c r="L29" s="170"/>
    </row>
    <row r="30" spans="1:12" ht="12.95" customHeight="1">
      <c r="A30" s="134" t="s">
        <v>12</v>
      </c>
      <c r="B30" s="54"/>
      <c r="C30" s="122">
        <v>15</v>
      </c>
      <c r="D30" s="76">
        <v>-1599</v>
      </c>
      <c r="E30" s="117"/>
      <c r="F30" s="116">
        <v>0</v>
      </c>
      <c r="G30" s="117"/>
      <c r="H30" s="76">
        <v>-1599</v>
      </c>
      <c r="I30" s="117"/>
      <c r="J30" s="116">
        <v>-1163</v>
      </c>
      <c r="K30" s="116"/>
      <c r="L30" s="170"/>
    </row>
    <row r="31" spans="1:12" ht="12.95" customHeight="1">
      <c r="A31" s="134" t="s">
        <v>85</v>
      </c>
      <c r="B31" s="134"/>
      <c r="C31" s="123"/>
      <c r="D31" s="76">
        <v>-12</v>
      </c>
      <c r="E31" s="117"/>
      <c r="F31" s="116">
        <v>-12</v>
      </c>
      <c r="G31" s="121"/>
      <c r="H31" s="76">
        <v>-21</v>
      </c>
      <c r="I31" s="117"/>
      <c r="J31" s="116">
        <v>-17</v>
      </c>
      <c r="K31" s="116"/>
      <c r="L31" s="170"/>
    </row>
    <row r="32" spans="1:12" ht="12.95" customHeight="1">
      <c r="A32" s="134" t="s">
        <v>68</v>
      </c>
      <c r="B32" s="54"/>
      <c r="C32" s="123"/>
      <c r="D32" s="76">
        <v>-5</v>
      </c>
      <c r="E32" s="117"/>
      <c r="F32" s="116">
        <v>-5</v>
      </c>
      <c r="G32" s="121"/>
      <c r="H32" s="76">
        <v>-11</v>
      </c>
      <c r="I32" s="117"/>
      <c r="J32" s="116">
        <v>-11</v>
      </c>
      <c r="K32" s="116"/>
      <c r="L32" s="170"/>
    </row>
    <row r="33" spans="1:12" ht="12.95" customHeight="1">
      <c r="A33" s="134" t="s">
        <v>119</v>
      </c>
      <c r="B33" s="54"/>
      <c r="C33" s="120"/>
      <c r="D33" s="76">
        <v>13</v>
      </c>
      <c r="E33" s="117"/>
      <c r="F33" s="116">
        <v>16</v>
      </c>
      <c r="G33" s="121"/>
      <c r="H33" s="76">
        <v>13</v>
      </c>
      <c r="I33" s="117"/>
      <c r="J33" s="116">
        <v>57</v>
      </c>
      <c r="K33" s="116"/>
      <c r="L33" s="170"/>
    </row>
    <row r="34" spans="1:12" ht="12.95" customHeight="1">
      <c r="A34" s="134" t="s">
        <v>138</v>
      </c>
      <c r="B34" s="54"/>
      <c r="C34" s="120"/>
      <c r="D34" s="76">
        <v>0</v>
      </c>
      <c r="E34" s="117"/>
      <c r="F34" s="116">
        <v>-6</v>
      </c>
      <c r="G34" s="121"/>
      <c r="H34" s="76">
        <v>0</v>
      </c>
      <c r="I34" s="117"/>
      <c r="J34" s="116">
        <v>-6</v>
      </c>
      <c r="K34" s="116"/>
      <c r="L34" s="170"/>
    </row>
    <row r="35" spans="1:12" ht="12.95" customHeight="1">
      <c r="A35" s="134" t="s">
        <v>139</v>
      </c>
      <c r="B35" s="54"/>
      <c r="C35" s="120"/>
      <c r="D35" s="76">
        <v>0</v>
      </c>
      <c r="E35" s="117"/>
      <c r="F35" s="116">
        <v>-4</v>
      </c>
      <c r="G35" s="121"/>
      <c r="H35" s="76">
        <v>0</v>
      </c>
      <c r="I35" s="117"/>
      <c r="J35" s="116">
        <v>-4</v>
      </c>
      <c r="K35" s="116"/>
      <c r="L35" s="170"/>
    </row>
    <row r="36" spans="1:12" ht="12.95" customHeight="1">
      <c r="A36" s="194" t="s">
        <v>10</v>
      </c>
      <c r="B36" s="54"/>
      <c r="C36" s="123"/>
      <c r="D36" s="76">
        <v>0</v>
      </c>
      <c r="E36" s="117"/>
      <c r="F36" s="116">
        <v>-2</v>
      </c>
      <c r="G36" s="121"/>
      <c r="H36" s="76">
        <v>0</v>
      </c>
      <c r="I36" s="117"/>
      <c r="J36" s="116">
        <v>-1</v>
      </c>
      <c r="K36" s="116"/>
      <c r="L36" s="170"/>
    </row>
    <row r="37" spans="1:12" ht="12.95" customHeight="1">
      <c r="A37" s="267" t="s">
        <v>78</v>
      </c>
      <c r="B37" s="112"/>
      <c r="C37" s="98"/>
      <c r="D37" s="95">
        <f>SUM(D29:D36)</f>
        <v>-127</v>
      </c>
      <c r="E37" s="125"/>
      <c r="F37" s="126">
        <f>SUM(F29:F36)</f>
        <v>-13</v>
      </c>
      <c r="G37" s="127"/>
      <c r="H37" s="95">
        <f>SUM(H29:H36)</f>
        <v>-142</v>
      </c>
      <c r="I37" s="125"/>
      <c r="J37" s="126">
        <f>SUM(J29:J36)</f>
        <v>-406</v>
      </c>
      <c r="K37" s="126"/>
      <c r="L37" s="170"/>
    </row>
    <row r="38" spans="1:12" ht="12.95" customHeight="1">
      <c r="A38" s="134" t="s">
        <v>86</v>
      </c>
      <c r="B38" s="54"/>
      <c r="C38" s="120"/>
      <c r="D38" s="76">
        <v>0</v>
      </c>
      <c r="E38" s="117"/>
      <c r="F38" s="116">
        <v>0</v>
      </c>
      <c r="G38" s="121"/>
      <c r="H38" s="76">
        <v>0</v>
      </c>
      <c r="I38" s="117"/>
      <c r="J38" s="116">
        <v>0</v>
      </c>
      <c r="K38" s="116"/>
      <c r="L38" s="170"/>
    </row>
    <row r="39" spans="1:12" ht="12.95" customHeight="1">
      <c r="A39" s="268" t="s">
        <v>79</v>
      </c>
      <c r="B39" s="128"/>
      <c r="C39" s="129"/>
      <c r="D39" s="80">
        <f>D37-D38</f>
        <v>-127</v>
      </c>
      <c r="E39" s="130"/>
      <c r="F39" s="131">
        <f>F37-F38</f>
        <v>-13</v>
      </c>
      <c r="G39" s="132"/>
      <c r="H39" s="80">
        <f>H37-H38</f>
        <v>-142</v>
      </c>
      <c r="I39" s="130"/>
      <c r="J39" s="131">
        <f>J37-J38</f>
        <v>-406</v>
      </c>
      <c r="K39" s="131"/>
      <c r="L39" s="170"/>
    </row>
    <row r="40" spans="1:12" ht="12.95" customHeight="1">
      <c r="A40" s="194" t="s">
        <v>126</v>
      </c>
      <c r="B40" s="2"/>
      <c r="C40" s="265"/>
      <c r="D40" s="81">
        <v>0</v>
      </c>
      <c r="E40" s="124"/>
      <c r="F40" s="136">
        <v>0</v>
      </c>
      <c r="G40" s="137"/>
      <c r="H40" s="81">
        <v>1</v>
      </c>
      <c r="I40" s="124"/>
      <c r="J40" s="136">
        <v>0</v>
      </c>
      <c r="K40" s="136"/>
      <c r="L40" s="170"/>
    </row>
    <row r="41" spans="1:12" ht="12.95" customHeight="1">
      <c r="A41" s="188" t="s">
        <v>155</v>
      </c>
      <c r="B41" s="2"/>
      <c r="C41" s="265"/>
      <c r="D41" s="81">
        <f>D17+D37+D25+D40</f>
        <v>-165</v>
      </c>
      <c r="E41" s="136">
        <f t="shared" ref="E41" si="0">E17+E37+E25</f>
        <v>0</v>
      </c>
      <c r="F41" s="136">
        <f>F17+F37+F25+F40</f>
        <v>-259</v>
      </c>
      <c r="G41" s="136">
        <f t="shared" ref="G41:I41" si="1">G17+G37+G25</f>
        <v>0</v>
      </c>
      <c r="H41" s="81">
        <f>H17+H37+H25+H40</f>
        <v>-578</v>
      </c>
      <c r="I41" s="136">
        <f t="shared" si="1"/>
        <v>0</v>
      </c>
      <c r="J41" s="136">
        <f>J17+J37+J25+J40</f>
        <v>-408</v>
      </c>
      <c r="K41" s="136"/>
      <c r="L41" s="170"/>
    </row>
    <row r="42" spans="1:12" ht="12.95" customHeight="1">
      <c r="A42" s="188" t="s">
        <v>98</v>
      </c>
      <c r="B42" s="2"/>
      <c r="C42" s="135"/>
      <c r="D42" s="81">
        <v>1181</v>
      </c>
      <c r="E42" s="124"/>
      <c r="F42" s="136">
        <v>1142</v>
      </c>
      <c r="G42" s="137"/>
      <c r="H42" s="81">
        <v>1594</v>
      </c>
      <c r="I42" s="124"/>
      <c r="J42" s="136">
        <v>1291</v>
      </c>
      <c r="K42" s="136"/>
      <c r="L42" s="170"/>
    </row>
    <row r="43" spans="1:12" ht="12.95" customHeight="1" thickBot="1">
      <c r="A43" s="195" t="s">
        <v>87</v>
      </c>
      <c r="B43" s="266"/>
      <c r="C43" s="135"/>
      <c r="D43" s="94">
        <f>SUM(D41:D42)</f>
        <v>1016</v>
      </c>
      <c r="E43" s="138"/>
      <c r="F43" s="139">
        <f>SUM(F41:F42)</f>
        <v>883</v>
      </c>
      <c r="G43" s="140"/>
      <c r="H43" s="94">
        <f>SUM(H41:H42)</f>
        <v>1016</v>
      </c>
      <c r="I43" s="138"/>
      <c r="J43" s="139">
        <f>SUM(J41:J42)</f>
        <v>883</v>
      </c>
      <c r="K43" s="139"/>
      <c r="L43" s="170"/>
    </row>
    <row r="44" spans="1:12" ht="12.95" customHeight="1">
      <c r="A44" s="196" t="s">
        <v>69</v>
      </c>
      <c r="B44" s="141"/>
      <c r="C44" s="99"/>
      <c r="D44" s="158"/>
      <c r="E44" s="142"/>
      <c r="F44" s="143"/>
      <c r="G44" s="142"/>
      <c r="H44" s="158"/>
      <c r="I44" s="142"/>
      <c r="J44" s="143"/>
      <c r="K44" s="143"/>
      <c r="L44" s="170"/>
    </row>
    <row r="45" spans="1:12" ht="12.95" customHeight="1">
      <c r="A45" s="134"/>
      <c r="B45" s="134" t="s">
        <v>13</v>
      </c>
      <c r="C45" s="100"/>
      <c r="D45" s="159"/>
      <c r="E45" s="114"/>
      <c r="F45" s="144"/>
      <c r="G45" s="114"/>
      <c r="H45" s="159"/>
      <c r="I45" s="114"/>
      <c r="J45" s="144"/>
      <c r="K45" s="144"/>
      <c r="L45" s="170"/>
    </row>
    <row r="46" spans="1:12" ht="12.95" customHeight="1">
      <c r="A46" s="134"/>
      <c r="B46" s="208" t="s">
        <v>14</v>
      </c>
      <c r="C46" s="100"/>
      <c r="D46" s="91">
        <v>170</v>
      </c>
      <c r="E46" s="114"/>
      <c r="F46" s="55">
        <v>151</v>
      </c>
      <c r="G46" s="115"/>
      <c r="H46" s="91">
        <v>230</v>
      </c>
      <c r="I46" s="114"/>
      <c r="J46" s="55">
        <v>230</v>
      </c>
      <c r="K46" s="55"/>
      <c r="L46" s="170"/>
    </row>
    <row r="47" spans="1:12" ht="12.95" customHeight="1">
      <c r="A47" s="134"/>
      <c r="B47" s="208" t="s">
        <v>15</v>
      </c>
      <c r="C47" s="100"/>
      <c r="D47" s="91">
        <v>5</v>
      </c>
      <c r="E47" s="114"/>
      <c r="F47" s="55">
        <v>3</v>
      </c>
      <c r="G47" s="115"/>
      <c r="H47" s="91">
        <v>9</v>
      </c>
      <c r="I47" s="114"/>
      <c r="J47" s="55">
        <v>6</v>
      </c>
      <c r="K47" s="55"/>
      <c r="L47" s="170"/>
    </row>
    <row r="48" spans="1:12" ht="12.95" customHeight="1">
      <c r="A48" s="134"/>
      <c r="B48" s="134" t="s">
        <v>16</v>
      </c>
      <c r="C48" s="100"/>
      <c r="D48" s="159"/>
      <c r="E48" s="114"/>
      <c r="F48" s="144"/>
      <c r="H48" s="159"/>
      <c r="I48" s="114"/>
      <c r="J48" s="144"/>
      <c r="K48" s="144"/>
      <c r="L48" s="170"/>
    </row>
    <row r="49" spans="1:12" ht="12.95" customHeight="1">
      <c r="A49" s="134"/>
      <c r="B49" s="208" t="s">
        <v>14</v>
      </c>
      <c r="C49" s="100"/>
      <c r="D49" s="91">
        <v>8</v>
      </c>
      <c r="E49" s="114"/>
      <c r="F49" s="55">
        <v>11</v>
      </c>
      <c r="G49" s="115"/>
      <c r="H49" s="91">
        <v>20</v>
      </c>
      <c r="I49" s="114"/>
      <c r="J49" s="55">
        <v>23</v>
      </c>
      <c r="K49" s="55"/>
      <c r="L49" s="170"/>
    </row>
    <row r="50" spans="1:12" ht="12.95" customHeight="1" thickBot="1">
      <c r="A50" s="269"/>
      <c r="B50" s="272" t="s">
        <v>15</v>
      </c>
      <c r="C50" s="145"/>
      <c r="D50" s="101">
        <v>0</v>
      </c>
      <c r="E50" s="146"/>
      <c r="F50" s="146">
        <v>0</v>
      </c>
      <c r="G50" s="147"/>
      <c r="H50" s="101">
        <v>0</v>
      </c>
      <c r="I50" s="146"/>
      <c r="J50" s="146">
        <v>0</v>
      </c>
      <c r="K50" s="146"/>
      <c r="L50" s="170"/>
    </row>
    <row r="51" spans="1:12" s="181" customFormat="1" ht="22.7" customHeight="1">
      <c r="A51" s="273" t="s">
        <v>101</v>
      </c>
      <c r="B51" s="334" t="s">
        <v>130</v>
      </c>
      <c r="C51" s="334"/>
      <c r="D51" s="334"/>
      <c r="E51" s="334"/>
      <c r="F51" s="334"/>
      <c r="G51" s="334"/>
      <c r="H51" s="334"/>
      <c r="I51" s="334"/>
      <c r="J51" s="334"/>
      <c r="L51" s="182"/>
    </row>
    <row r="52" spans="1:12" s="181" customFormat="1" ht="22.7" customHeight="1">
      <c r="A52" s="277" t="s">
        <v>127</v>
      </c>
      <c r="B52" s="335" t="s">
        <v>161</v>
      </c>
      <c r="C52" s="335"/>
      <c r="D52" s="335"/>
      <c r="E52" s="335"/>
      <c r="F52" s="335"/>
      <c r="G52" s="335"/>
      <c r="H52" s="335"/>
      <c r="I52" s="335"/>
      <c r="J52" s="335"/>
      <c r="L52" s="182"/>
    </row>
    <row r="53" spans="1:12" s="181" customFormat="1" ht="35.1" customHeight="1">
      <c r="A53" s="277" t="s">
        <v>128</v>
      </c>
      <c r="B53" s="331" t="s">
        <v>163</v>
      </c>
      <c r="C53" s="331"/>
      <c r="D53" s="331"/>
      <c r="E53" s="331"/>
      <c r="F53" s="331"/>
      <c r="G53" s="331"/>
      <c r="H53" s="331"/>
      <c r="I53" s="331"/>
      <c r="J53" s="331"/>
      <c r="L53" s="182"/>
    </row>
    <row r="54" spans="1:12" s="181" customFormat="1" ht="12.75" customHeight="1">
      <c r="A54" s="270"/>
      <c r="B54" s="183"/>
      <c r="C54" s="183"/>
      <c r="D54" s="183"/>
      <c r="E54" s="183"/>
      <c r="F54" s="183"/>
      <c r="G54" s="183"/>
      <c r="H54" s="183"/>
      <c r="I54" s="183"/>
      <c r="J54" s="183"/>
      <c r="K54" s="183"/>
      <c r="L54" s="182"/>
    </row>
    <row r="55" spans="1:12" ht="12.75" customHeight="1">
      <c r="A55" s="271" t="s">
        <v>61</v>
      </c>
      <c r="B55" s="102"/>
      <c r="C55" s="102"/>
      <c r="D55" s="102"/>
      <c r="E55" s="102"/>
      <c r="F55" s="102"/>
      <c r="H55" s="102"/>
      <c r="I55" s="102"/>
      <c r="J55" s="102"/>
      <c r="K55" s="102"/>
    </row>
    <row r="56" spans="1:12" ht="15" customHeight="1">
      <c r="A56" s="107"/>
      <c r="B56" s="179"/>
      <c r="C56" s="179"/>
      <c r="D56" s="179"/>
      <c r="E56" s="179"/>
      <c r="F56" s="179"/>
      <c r="H56" s="162"/>
      <c r="L56" s="170"/>
    </row>
  </sheetData>
  <mergeCells count="6">
    <mergeCell ref="B53:J53"/>
    <mergeCell ref="H4:J5"/>
    <mergeCell ref="A2:C2"/>
    <mergeCell ref="D4:F5"/>
    <mergeCell ref="B51:J51"/>
    <mergeCell ref="B52:J52"/>
  </mergeCells>
  <pageMargins left="0.70866141732283472" right="0.70866141732283472" top="0.74803149606299213" bottom="0.74803149606299213" header="0.31496062992125984" footer="0.31496062992125984"/>
  <pageSetup scale="74" orientation="portrait" r:id="rId1"/>
  <ignoredErrors>
    <ignoredError sqref="H43" formulaRange="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P&amp;L</vt:lpstr>
      <vt:lpstr>Comprehensive Income</vt:lpstr>
      <vt:lpstr>Balance Sheet</vt:lpstr>
      <vt:lpstr>Changes in equity</vt:lpstr>
      <vt:lpstr>Cash Flow</vt:lpstr>
      <vt:lpstr>'Balance Sheet'!Print_Area</vt:lpstr>
      <vt:lpstr>'Cash Flow'!Print_Area</vt:lpstr>
      <vt:lpstr>'Changes in equity'!Print_Area</vt:lpstr>
      <vt:lpstr>'Comprehensive Income'!Print_Area</vt:lpstr>
      <vt:lpstr>'P&amp;L'!Print_Area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Nathalie Hebert</cp:lastModifiedBy>
  <cp:lastPrinted>2024-07-15T14:49:11Z</cp:lastPrinted>
  <dcterms:created xsi:type="dcterms:W3CDTF">2015-04-28T15:30:46Z</dcterms:created>
  <dcterms:modified xsi:type="dcterms:W3CDTF">2024-07-23T14:15:07Z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