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xtReptg\MD&amp;A Dec 31, 2021\Q1 March 31, 2021\01. Top File\1. Drafts\Web\"/>
    </mc:Choice>
  </mc:AlternateContent>
  <xr:revisionPtr revIDLastSave="0" documentId="13_ncr:1_{B8AFE7AD-F5F2-4037-9E5E-AA868651D39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&amp;L" sheetId="2" r:id="rId1"/>
    <sheet name="Comprehensive Income" sheetId="3" r:id="rId2"/>
    <sheet name="Balance Sheet" sheetId="4" r:id="rId3"/>
    <sheet name="Changes in equity YTD" sheetId="6" r:id="rId4"/>
    <sheet name="Cash Flow" sheetId="1" r:id="rId5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hidden="1">Main.SAPF4Help()</definedName>
    <definedName name="_xlnm.Print_Area" localSheetId="2">'Balance Sheet'!$A$1:$G$50</definedName>
    <definedName name="_xlnm.Print_Area" localSheetId="4">'Cash Flow'!$A$1:$H$64</definedName>
    <definedName name="_xlnm.Print_Area" localSheetId="3">'Changes in equity YTD'!$A$1:$Z$37</definedName>
    <definedName name="_xlnm.Print_Area" localSheetId="1">'Comprehensive Income'!$A$1:$G$41</definedName>
    <definedName name="_xlnm.Print_Area" localSheetId="0">'P&amp;L'!$A$1:$I$41</definedName>
    <definedName name="_xlnm.Print_Area">#REF!</definedName>
    <definedName name="SAPFuncF4Help" hidden="1">Main.SAPF4Help()</definedName>
    <definedName name="SC_Currency">OFFSET(#REF!,0,0,COUNTA(#REF!),1)</definedName>
    <definedName name="SC_CurrentPeriod">#REF!</definedName>
    <definedName name="SC_CustomView">OFFSET(#REF!,0,0,COUNTA(#REF!),1)</definedName>
    <definedName name="SC_Database">OFFSET(#REF!,0,0,COUNTA(#REF!),1)</definedName>
    <definedName name="SC_Fiscal_Yr">OFFSET(#REF!,0,0,COUNTA(#REF!),1)</definedName>
    <definedName name="SC_Groups">OFFSET(#REF!,0,0,COUNTA(#REF!),1)</definedName>
    <definedName name="SC_ShtDescription">OFFSET(#REF!,0,0,COUNTA(#REF!),1)</definedName>
    <definedName name="SC_ShtList">OFFSET(#REF!,0,0,COUNTA(#REF!),83)</definedName>
    <definedName name="SC_ShtNames">OFFSET(#REF!,0,0,COUNTA(#REF!),1)</definedName>
    <definedName name="SC_ShtOrder">OFFSET(#REF!,0,0,COUNTA(#REF!),1)</definedName>
    <definedName name="SC_Version">OFFSET(#REF!,0,0,COUNTA(#REF!),1)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4" i="1" l="1"/>
  <c r="E34" i="1"/>
  <c r="G23" i="1"/>
  <c r="G21" i="1"/>
  <c r="E21" i="1"/>
  <c r="E23" i="1" s="1"/>
  <c r="D23" i="4"/>
  <c r="D27" i="3"/>
  <c r="F28" i="3"/>
  <c r="F29" i="3" s="1"/>
  <c r="F27" i="3"/>
  <c r="F37" i="2"/>
  <c r="F36" i="2"/>
  <c r="D37" i="2"/>
  <c r="D36" i="2"/>
  <c r="D16" i="3" l="1"/>
  <c r="D28" i="3" s="1"/>
  <c r="D29" i="3" s="1"/>
  <c r="G48" i="1" l="1"/>
  <c r="E48" i="1"/>
  <c r="G42" i="1"/>
  <c r="E42" i="1"/>
  <c r="E32" i="1"/>
  <c r="U28" i="6"/>
  <c r="G44" i="1" l="1"/>
  <c r="G32" i="1"/>
  <c r="G34" i="1" s="1"/>
  <c r="U22" i="6"/>
  <c r="U30" i="6"/>
  <c r="U29" i="6"/>
  <c r="U27" i="6"/>
  <c r="Y26" i="6"/>
  <c r="Y32" i="6" s="1"/>
  <c r="W26" i="6"/>
  <c r="W32" i="6" s="1"/>
  <c r="U25" i="6"/>
  <c r="U24" i="6"/>
  <c r="S26" i="6"/>
  <c r="S32" i="6" s="1"/>
  <c r="Q26" i="6"/>
  <c r="Q32" i="6" s="1"/>
  <c r="O26" i="6"/>
  <c r="O32" i="6" s="1"/>
  <c r="K26" i="6"/>
  <c r="K32" i="6" s="1"/>
  <c r="I26" i="6"/>
  <c r="I32" i="6" s="1"/>
  <c r="U19" i="6"/>
  <c r="U16" i="6"/>
  <c r="U15" i="6"/>
  <c r="K20" i="6"/>
  <c r="W14" i="6"/>
  <c r="W20" i="6" s="1"/>
  <c r="U13" i="6"/>
  <c r="Y13" i="6" s="1"/>
  <c r="U12" i="6"/>
  <c r="U14" i="6" s="1"/>
  <c r="S14" i="6"/>
  <c r="S20" i="6" s="1"/>
  <c r="Q14" i="6"/>
  <c r="Q20" i="6" s="1"/>
  <c r="O14" i="6"/>
  <c r="K14" i="6"/>
  <c r="I14" i="6"/>
  <c r="I20" i="6" s="1"/>
  <c r="U10" i="6"/>
  <c r="D45" i="4"/>
  <c r="F45" i="4"/>
  <c r="D40" i="4"/>
  <c r="F40" i="4"/>
  <c r="D33" i="4"/>
  <c r="F33" i="4"/>
  <c r="D17" i="4"/>
  <c r="D24" i="4" s="1"/>
  <c r="F23" i="4"/>
  <c r="F17" i="4"/>
  <c r="F24" i="4" s="1"/>
  <c r="D38" i="3"/>
  <c r="D33" i="3"/>
  <c r="F38" i="3"/>
  <c r="F33" i="3"/>
  <c r="U32" i="6" l="1"/>
  <c r="U26" i="6"/>
  <c r="D41" i="4"/>
  <c r="D46" i="4" s="1"/>
  <c r="Y12" i="6"/>
  <c r="Y14" i="6" s="1"/>
  <c r="F41" i="4"/>
  <c r="F46" i="4" s="1"/>
  <c r="F16" i="3"/>
  <c r="D26" i="2"/>
  <c r="D20" i="2"/>
  <c r="D22" i="2" s="1"/>
  <c r="D10" i="2"/>
  <c r="D15" i="2" s="1"/>
  <c r="D31" i="2"/>
  <c r="F31" i="2"/>
  <c r="F26" i="2"/>
  <c r="F20" i="2"/>
  <c r="F22" i="2" s="1"/>
  <c r="F10" i="2"/>
  <c r="F15" i="2" s="1"/>
  <c r="U17" i="6" l="1"/>
  <c r="Y19" i="6"/>
  <c r="O20" i="6"/>
  <c r="Y17" i="6" l="1"/>
  <c r="Y20" i="6" s="1"/>
  <c r="U20" i="6"/>
  <c r="M26" i="6"/>
  <c r="M32" i="6" s="1"/>
  <c r="G26" i="6"/>
  <c r="G32" i="6" s="1"/>
  <c r="E26" i="6"/>
  <c r="E32" i="6" s="1"/>
  <c r="C26" i="6"/>
  <c r="C32" i="6" s="1"/>
  <c r="M14" i="6" l="1"/>
  <c r="M20" i="6" s="1"/>
  <c r="G14" i="6"/>
  <c r="G20" i="6" s="1"/>
  <c r="E14" i="6"/>
  <c r="E20" i="6" s="1"/>
  <c r="C14" i="6"/>
  <c r="C20" i="6" s="1"/>
</calcChain>
</file>

<file path=xl/sharedStrings.xml><?xml version="1.0" encoding="utf-8"?>
<sst xmlns="http://schemas.openxmlformats.org/spreadsheetml/2006/main" count="233" uniqueCount="179">
  <si>
    <t>BOMBARDIER INC.</t>
  </si>
  <si>
    <t>CONSOLIDATED STATEMENTS OF CASH FLOWS</t>
  </si>
  <si>
    <t>(in millions of U.S. dollars)</t>
  </si>
  <si>
    <t>Notes</t>
  </si>
  <si>
    <t>Operating activities</t>
  </si>
  <si>
    <t>Non-cash items</t>
  </si>
  <si>
    <t>Deferred income taxes</t>
  </si>
  <si>
    <t>Net change in non-cash balances</t>
  </si>
  <si>
    <t>Investing activities</t>
  </si>
  <si>
    <t>Additions to PP&amp;E and intangible assets</t>
  </si>
  <si>
    <t>Other</t>
  </si>
  <si>
    <t>Financing activities</t>
  </si>
  <si>
    <t>Repayments of long-term debt</t>
  </si>
  <si>
    <t>Cash paid for</t>
  </si>
  <si>
    <t>Interest</t>
  </si>
  <si>
    <t>Income taxes</t>
  </si>
  <si>
    <t>Cash received for</t>
  </si>
  <si>
    <t>CONSOLIDATED STATEMENTS OF INCOME</t>
  </si>
  <si>
    <t>(in millions of U.S. dollars, except per share amounts)</t>
  </si>
  <si>
    <t>Revenues</t>
  </si>
  <si>
    <t>Cost of sales</t>
  </si>
  <si>
    <t>Gross margin</t>
  </si>
  <si>
    <t>SG&amp;A</t>
  </si>
  <si>
    <t>R&amp;D</t>
  </si>
  <si>
    <t>Special items</t>
  </si>
  <si>
    <t>EBIT</t>
  </si>
  <si>
    <t>Financing expense</t>
  </si>
  <si>
    <t>Financing income</t>
  </si>
  <si>
    <t>EBT</t>
  </si>
  <si>
    <t>Attributable to</t>
  </si>
  <si>
    <t>Equity holders of Bombardier Inc.</t>
  </si>
  <si>
    <t>NCI</t>
  </si>
  <si>
    <t>EPS (in dollars)</t>
  </si>
  <si>
    <t xml:space="preserve">  Equity holders of Bombardier Inc.</t>
  </si>
  <si>
    <t>CONSOLIDATED STATEMENTS OF COMPREHENSIVE INCOME</t>
  </si>
  <si>
    <t>OCI</t>
  </si>
  <si>
    <t>Items that may be reclassified to net income</t>
  </si>
  <si>
    <t>Net change in cash flow hedges</t>
  </si>
  <si>
    <t>Foreign exchange re-evaluation</t>
  </si>
  <si>
    <t>CCTD</t>
  </si>
  <si>
    <t>Net investments in foreign operations</t>
  </si>
  <si>
    <t>Items that are never reclassified to net income</t>
  </si>
  <si>
    <t>Retirement benefits</t>
  </si>
  <si>
    <t>Total OCI</t>
  </si>
  <si>
    <t>CONSOLIDATED STATEMENTS OF FINANCIAL POSITION</t>
  </si>
  <si>
    <t>As at</t>
  </si>
  <si>
    <t>Assets</t>
  </si>
  <si>
    <t>Cash and cash equivalents</t>
  </si>
  <si>
    <t>Trade and other receivables</t>
  </si>
  <si>
    <t>Inventories</t>
  </si>
  <si>
    <t>Other financial assets</t>
  </si>
  <si>
    <t>Other assets</t>
  </si>
  <si>
    <t>Current assets</t>
  </si>
  <si>
    <t>PP&amp;E</t>
  </si>
  <si>
    <t>Aerospace program tooling</t>
  </si>
  <si>
    <t>Non-current assets</t>
  </si>
  <si>
    <t>Liabilities</t>
  </si>
  <si>
    <t>Trade and other payables</t>
  </si>
  <si>
    <t>Provisions</t>
  </si>
  <si>
    <t>Current liabilities</t>
  </si>
  <si>
    <t>Long-term debt</t>
  </si>
  <si>
    <t>Non-current liabilities</t>
  </si>
  <si>
    <t>Attributable to equity holders of Bombardier Inc.</t>
  </si>
  <si>
    <t>Attributable to NCI</t>
  </si>
  <si>
    <t>Commitments and contingencies</t>
  </si>
  <si>
    <t>CONSOLIDATED STATEMENTS OF CHANGES IN EQUITY</t>
  </si>
  <si>
    <t>Share capital</t>
  </si>
  <si>
    <r>
      <rPr>
        <b/>
        <sz val="8"/>
        <color rgb="FF000000"/>
        <rFont val="Arial"/>
        <family val="2"/>
      </rPr>
      <t xml:space="preserve">Retained earnings 
</t>
    </r>
    <r>
      <rPr>
        <b/>
        <sz val="8"/>
        <color rgb="FF000000"/>
        <rFont val="Arial"/>
        <family val="2"/>
      </rPr>
      <t>(deficit)</t>
    </r>
  </si>
  <si>
    <t>Accumulated OCI</t>
  </si>
  <si>
    <t>Preferred shares</t>
  </si>
  <si>
    <t>Common shares</t>
  </si>
  <si>
    <t>Contributed surplus</t>
  </si>
  <si>
    <t>Cash flow hedges</t>
  </si>
  <si>
    <t>Total comprehensive income</t>
  </si>
  <si>
    <t>Dividends</t>
  </si>
  <si>
    <t>Share-based expense</t>
  </si>
  <si>
    <t>Share of income of joint ventures and associates</t>
  </si>
  <si>
    <r>
      <t xml:space="preserve">Dividends received from joint ventures </t>
    </r>
    <r>
      <rPr>
        <sz val="9"/>
        <color rgb="FF000000"/>
        <rFont val="Arial"/>
        <family val="2"/>
      </rPr>
      <t>and associates</t>
    </r>
  </si>
  <si>
    <r>
      <t xml:space="preserve">Effect of exchange rates on cash </t>
    </r>
    <r>
      <rPr>
        <sz val="9"/>
        <color rgb="FF000000"/>
        <rFont val="Arial"/>
        <family val="2"/>
      </rPr>
      <t>and cash equivalents</t>
    </r>
  </si>
  <si>
    <t>Remea-
surement losses</t>
  </si>
  <si>
    <t xml:space="preserve">           Total</t>
  </si>
  <si>
    <t xml:space="preserve">              NCI</t>
  </si>
  <si>
    <t>(Unaudited)</t>
  </si>
  <si>
    <t>The notes are an integral part of these interim consolidated financial statements.</t>
  </si>
  <si>
    <t>—</t>
  </si>
  <si>
    <t>Three-month periods ended March 31</t>
  </si>
  <si>
    <t xml:space="preserve">For the three-month periods ended </t>
  </si>
  <si>
    <t>Warrants</t>
  </si>
  <si>
    <t>Dividends to NCI</t>
  </si>
  <si>
    <t>Proceeds from disposals of PP&amp;E and intangible assets</t>
  </si>
  <si>
    <t>Equity (deficit)</t>
  </si>
  <si>
    <t>Other retained earnings (deficit)</t>
  </si>
  <si>
    <t>Remeasurement of defined benefit plans</t>
  </si>
  <si>
    <t xml:space="preserve"> FVOCI financial assets</t>
  </si>
  <si>
    <t>Net unrealized gain (loss)</t>
  </si>
  <si>
    <t>Contract assets</t>
  </si>
  <si>
    <t>Assets held for sale</t>
  </si>
  <si>
    <t>Contract liabilities</t>
  </si>
  <si>
    <t xml:space="preserve">Share-based expense </t>
  </si>
  <si>
    <r>
      <t>restated</t>
    </r>
    <r>
      <rPr>
        <vertAlign val="superscript"/>
        <sz val="9"/>
        <rFont val="Arial"/>
        <family val="2"/>
      </rPr>
      <t>(1)</t>
    </r>
  </si>
  <si>
    <t>Reclassification to income or to the related non-financial asset</t>
  </si>
  <si>
    <t>Liabilities directly associated with assets held for sale</t>
  </si>
  <si>
    <t>FVOCI equity instruments</t>
  </si>
  <si>
    <t>FVOCI</t>
  </si>
  <si>
    <t>Loss on repurchase of long-term debt</t>
  </si>
  <si>
    <t>(1)</t>
  </si>
  <si>
    <t>Dividends paid - Preferred shares</t>
  </si>
  <si>
    <t>Supplemental information</t>
  </si>
  <si>
    <t>Total equity (deficit)</t>
  </si>
  <si>
    <t xml:space="preserve">The notes are an integral part of these interim consolidated financial statements.
</t>
  </si>
  <si>
    <t>Net income (loss)</t>
  </si>
  <si>
    <t>Shared based expense</t>
  </si>
  <si>
    <t>As at March 31, 2020</t>
  </si>
  <si>
    <r>
      <t>Amortization</t>
    </r>
    <r>
      <rPr>
        <vertAlign val="superscript"/>
        <sz val="9"/>
        <color rgb="FF000000"/>
        <rFont val="Arial"/>
        <family val="2"/>
      </rPr>
      <t>(1)</t>
    </r>
  </si>
  <si>
    <r>
      <t>Payment of lease liabilities</t>
    </r>
    <r>
      <rPr>
        <vertAlign val="superscript"/>
        <sz val="9"/>
        <color rgb="FF000000"/>
        <rFont val="Arial"/>
        <family val="2"/>
      </rPr>
      <t>(2)</t>
    </r>
  </si>
  <si>
    <r>
      <t>Cash and cash equivalents at end of period</t>
    </r>
    <r>
      <rPr>
        <b/>
        <vertAlign val="superscript"/>
        <sz val="9"/>
        <color rgb="FF000000"/>
        <rFont val="Arial"/>
        <family val="2"/>
      </rPr>
      <t>(3)</t>
    </r>
  </si>
  <si>
    <t>Shares distributed - PSU plans</t>
  </si>
  <si>
    <t>Issuance of  NCI</t>
  </si>
  <si>
    <t>Investments in non-voting units of ACLP</t>
  </si>
  <si>
    <t>Gains on disposal of investment in associate and businesses</t>
  </si>
  <si>
    <r>
      <rPr>
        <vertAlign val="superscript"/>
        <sz val="8"/>
        <rFont val="Arial"/>
        <family val="2"/>
      </rPr>
      <t>(2)</t>
    </r>
    <r>
      <rPr>
        <sz val="8"/>
        <rFont val="Arial"/>
        <family val="2"/>
      </rPr>
      <t xml:space="preserve">Lease payments related to the interest portion, short term leases, low value assets and variable lease payments not included in lease
</t>
    </r>
  </si>
  <si>
    <t xml:space="preserve">   liabilities are classified as cash outflows from operating activities. The total cash outflows for the three-month period ended </t>
  </si>
  <si>
    <t>Net loss from continuing operations</t>
  </si>
  <si>
    <t>Net income from discontinued operations</t>
  </si>
  <si>
    <t>Net income (loss) attributable to equity</t>
  </si>
  <si>
    <t xml:space="preserve">  holders of Bombardier Inc. </t>
  </si>
  <si>
    <t xml:space="preserve">    Discontinued operations</t>
  </si>
  <si>
    <t xml:space="preserve">    Continuing operations</t>
  </si>
  <si>
    <r>
      <t xml:space="preserve">  NCI</t>
    </r>
    <r>
      <rPr>
        <vertAlign val="superscript"/>
        <sz val="9"/>
        <color rgb="FF000000"/>
        <rFont val="Arial"/>
        <family val="2"/>
      </rPr>
      <t>(2)</t>
    </r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</si>
  <si>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Restated for the sale of Transportation, refer to Note 17 - Disposal of business for more details.</t>
    </r>
  </si>
  <si>
    <r>
      <rPr>
        <vertAlign val="superscript"/>
        <sz val="8"/>
        <color rgb="FF000000"/>
        <rFont val="Arial"/>
        <family val="2"/>
      </rPr>
      <t>(2)</t>
    </r>
    <r>
      <rPr>
        <sz val="8"/>
        <color rgb="FF000000"/>
        <rFont val="Arial"/>
        <family val="2"/>
      </rPr>
      <t xml:space="preserve"> Net income attributable to NCI is related to discontinued operations, refer to Note 17 - Disposal of business. </t>
    </r>
  </si>
  <si>
    <t>Total comprehensive income attributable to</t>
  </si>
  <si>
    <t xml:space="preserve">  equity holders of Bombardier Inc. </t>
  </si>
  <si>
    <t>Net gain (loss) on derivative financial instruments</t>
  </si>
  <si>
    <r>
      <t xml:space="preserve">    Discontinued operations</t>
    </r>
    <r>
      <rPr>
        <vertAlign val="superscript"/>
        <sz val="9"/>
        <color rgb="FF000000"/>
        <rFont val="Arial"/>
        <family val="2"/>
      </rPr>
      <t>(1)</t>
    </r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</si>
  <si>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Refer to Note 17 - Disposal of business for more details. </t>
    </r>
  </si>
  <si>
    <t>Current portion of long-term debt</t>
  </si>
  <si>
    <t>Other financial liabilities</t>
  </si>
  <si>
    <t>Other liabilities</t>
  </si>
  <si>
    <t>As at December 31, 2020</t>
  </si>
  <si>
    <r>
      <t>Disposal of business</t>
    </r>
    <r>
      <rPr>
        <vertAlign val="superscript"/>
        <sz val="8"/>
        <color rgb="FF000000"/>
        <rFont val="Arial"/>
        <family val="2"/>
      </rPr>
      <t>(1)</t>
    </r>
  </si>
  <si>
    <t>As at March 31, 2021</t>
  </si>
  <si>
    <t>As at January 1, 2020</t>
  </si>
  <si>
    <r>
      <t>Issuance of NCI</t>
    </r>
    <r>
      <rPr>
        <vertAlign val="superscript"/>
        <sz val="8"/>
        <color rgb="FF000000"/>
        <rFont val="Arial"/>
        <family val="2"/>
      </rPr>
      <t>(2)</t>
    </r>
  </si>
  <si>
    <r>
      <t>Cancellation of warrants</t>
    </r>
    <r>
      <rPr>
        <vertAlign val="superscript"/>
        <sz val="8"/>
        <color rgb="FF000000"/>
        <rFont val="Arial"/>
        <family val="2"/>
      </rPr>
      <t>(3)</t>
    </r>
  </si>
  <si>
    <t xml:space="preserve">Shares purchased - PSU plans </t>
  </si>
  <si>
    <r>
      <rPr>
        <vertAlign val="superscript"/>
        <sz val="8"/>
        <color rgb="FF000000"/>
        <rFont val="Arial"/>
        <family val="2"/>
      </rPr>
      <t xml:space="preserve">(2) </t>
    </r>
    <r>
      <rPr>
        <sz val="8"/>
        <color rgb="FF000000"/>
        <rFont val="Arial"/>
        <family val="2"/>
      </rPr>
      <t xml:space="preserve">CDPQ made a capital injection of €350 million ($386 million) in BT Holdco. </t>
    </r>
  </si>
  <si>
    <r>
      <rPr>
        <vertAlign val="superscript"/>
        <sz val="8"/>
        <color rgb="FF000000"/>
        <rFont val="Arial"/>
        <family val="2"/>
      </rPr>
      <t>(3)</t>
    </r>
    <r>
      <rPr>
        <sz val="8"/>
        <color rgb="FF000000"/>
        <rFont val="Arial"/>
        <family val="2"/>
      </rPr>
      <t xml:space="preserve"> Following the sale of its remaining interests in ACLP, the Corporation cancelled the warrants held by Airbus.</t>
    </r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</si>
  <si>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Related to the sale of Transportation, refer to Note 17 - Disposal of business for more details. </t>
    </r>
  </si>
  <si>
    <t>Cash flows from operating activities - total</t>
  </si>
  <si>
    <t>Cash flows from operating activities - discontinued operations</t>
  </si>
  <si>
    <t>Cash flows from operating activities - continuing operations</t>
  </si>
  <si>
    <t>Net proceeds from disposal of business</t>
  </si>
  <si>
    <t xml:space="preserve">Cash flows from investing activities - total </t>
  </si>
  <si>
    <t>Cash flows from investing activities - discontinued operations</t>
  </si>
  <si>
    <t>Cash flows from investing activities - continuing operations</t>
  </si>
  <si>
    <t>Cash flows from financing activities - total</t>
  </si>
  <si>
    <t>Cash flows from financing activities - discontinued operations</t>
  </si>
  <si>
    <t>Cash flows from financing activities - continuing operations</t>
  </si>
  <si>
    <t>Deconsolidation of cash and cash equivalents related to Transportation</t>
  </si>
  <si>
    <t>Additions to restricted cash</t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</si>
  <si>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>Includes $9 million representing amortization charge related to right-of-use of assets for the three-month period ended March 31, 2021</t>
    </r>
  </si>
  <si>
    <t xml:space="preserve">   ($26 million for the three-month period ended March 31, 2020). 
</t>
  </si>
  <si>
    <t xml:space="preserve">   March 31, 2021 amounted to $13 million ($37 million for the three-month period ended March 31, 2020).</t>
  </si>
  <si>
    <t xml:space="preserve">Total basic </t>
  </si>
  <si>
    <t>Total diluted</t>
  </si>
  <si>
    <t xml:space="preserve">  Discontinued operations basic</t>
  </si>
  <si>
    <t xml:space="preserve">  Discontinued operations diluted</t>
  </si>
  <si>
    <t>Other income</t>
  </si>
  <si>
    <t>Loss on disposals of PP&amp;E and intangible assets</t>
  </si>
  <si>
    <r>
      <t>Cash and cash equivalents at beginning of period</t>
    </r>
    <r>
      <rPr>
        <b/>
        <vertAlign val="superscript"/>
        <sz val="9"/>
        <color rgb="FF000000"/>
        <rFont val="Arial"/>
        <family val="2"/>
      </rPr>
      <t>(3)</t>
    </r>
    <r>
      <rPr>
        <b/>
        <sz val="9"/>
        <color rgb="FF000000"/>
        <rFont val="Arial"/>
        <family val="2"/>
      </rPr>
      <t xml:space="preserve"> - total</t>
    </r>
  </si>
  <si>
    <t>Net increase (decrease) in cash and cash equivalents - total</t>
  </si>
  <si>
    <t xml:space="preserve">  Continuing operations basic and diluted</t>
  </si>
  <si>
    <t>Net income</t>
  </si>
  <si>
    <t>Net income from discontinuing operations</t>
  </si>
  <si>
    <t>Impairment charges on PP&amp;E</t>
  </si>
  <si>
    <t xml:space="preserve">Net change in short-term borrowings related to Transportation
</t>
  </si>
  <si>
    <r>
      <rPr>
        <vertAlign val="superscript"/>
        <sz val="8"/>
        <rFont val="Arial"/>
        <family val="2"/>
      </rPr>
      <t>(3)</t>
    </r>
    <r>
      <rPr>
        <sz val="8"/>
        <rFont val="Arial"/>
        <family val="2"/>
      </rPr>
      <t xml:space="preserve">For the purpose of the statement of cash flows, cash and cash equivalents as at December 31, 2020 includes $671 million of cash reclassified as </t>
    </r>
  </si>
  <si>
    <t xml:space="preserve">   asset held for sale related to the Transportation business (as at March 31, 2020 includes $43 million related to the aerostructure business).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</si>
</sst>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_-;\-* #,##0_-;_-* &quot;-&quot;_-;_-@_-"/>
    <numFmt numFmtId="165" formatCode="_(#,##0_);_(\(#,##0\);_(&quot;—&quot;_);_(@_)"/>
    <numFmt numFmtId="166" formatCode="0;\-0;0;_(@_)"/>
    <numFmt numFmtId="167" formatCode="_(&quot;$&quot;* #,##0_);_(&quot;$&quot;* \(#,##0\);_(&quot;$&quot;* &quot;—&quot;_);_(@_)"/>
    <numFmt numFmtId="168" formatCode="0.000_)"/>
    <numFmt numFmtId="169" formatCode="0.00_)"/>
    <numFmt numFmtId="170" formatCode="_([$€-2]* #,##0.00_);_([$€-2]* \(#,##0.00\);_([$€-2]* &quot;-&quot;??_)"/>
    <numFmt numFmtId="171" formatCode="_(&quot;$&quot;* #,##0_);_(&quot;$&quot;* \(#,##0\);_(&quot;$&quot;* &quot;-&quot;??_);_(@_)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_€_-;\-* #,##0.00\ _€_-;_-* &quot;-&quot;??\ _€_-;_-@_-"/>
    <numFmt numFmtId="175" formatCode="_ * #,##0.00_)\ &quot;$&quot;_ ;_ * \(#,##0.00\)\ &quot;$&quot;_ ;_ * &quot;-&quot;??_)\ &quot;$&quot;_ ;_ @_ "/>
    <numFmt numFmtId="176" formatCode="0_);\(0\)"/>
    <numFmt numFmtId="177" formatCode="_(&quot;$&quot;* #,##0.00_);_(&quot;$&quot;* \(#,##0.00\);_(&quot;$&quot;* &quot;—&quot;_);_(@_)"/>
    <numFmt numFmtId="178" formatCode="#,##0.0_);\(#,##0.0\)"/>
    <numFmt numFmtId="179" formatCode="mmmm\ d"/>
    <numFmt numFmtId="180" formatCode="mmmm\ d\,\ yyyy"/>
    <numFmt numFmtId="181" formatCode="_(* #,##0_);_(* \(#,##0\);_(* &quot;-&quot;_)"/>
    <numFmt numFmtId="182" formatCode="_-* #,##0.00\ _$_-;\-* #,##0.00\ _$_-;_-* &quot;-&quot;??\ _$_-;_-@_-"/>
    <numFmt numFmtId="183" formatCode="_(&quot;$&quot;\ \ * #,##0_);_(&quot;$&quot;* \(#,##0\);_(&quot;$&quot;* &quot;—&quot;_);_(@_)"/>
  </numFmts>
  <fonts count="72">
    <font>
      <sz val="10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rgb="FF00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SWISS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8"/>
      <color rgb="FF000000"/>
      <name val="Arial"/>
      <family val="2"/>
    </font>
    <font>
      <b/>
      <sz val="7"/>
      <color indexed="9"/>
      <name val="Palatino"/>
    </font>
    <font>
      <vertAlign val="superscript"/>
      <sz val="8"/>
      <name val="Arial"/>
      <family val="2"/>
    </font>
    <font>
      <i/>
      <sz val="9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b/>
      <sz val="6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rgb="FF00000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37">
    <xf numFmtId="0" fontId="0" fillId="0" borderId="0"/>
    <xf numFmtId="0" fontId="11" fillId="0" borderId="0"/>
    <xf numFmtId="0" fontId="22" fillId="0" borderId="0">
      <alignment vertical="top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3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40" fillId="14" borderId="0" applyNumberFormat="0" applyBorder="0" applyAlignment="0" applyProtection="0"/>
    <xf numFmtId="37" fontId="26" fillId="0" borderId="0" applyFont="0" applyBorder="0" applyAlignment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1" fillId="15" borderId="7" applyNumberFormat="0" applyAlignment="0" applyProtection="0"/>
    <xf numFmtId="0" fontId="41" fillId="15" borderId="7" applyNumberFormat="0" applyAlignment="0" applyProtection="0"/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49" fillId="0" borderId="8" applyNumberFormat="0" applyFill="0" applyAlignment="0" applyProtection="0"/>
    <xf numFmtId="0" fontId="42" fillId="16" borderId="9" applyNumberFormat="0" applyAlignment="0" applyProtection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0" fontId="12" fillId="4" borderId="10" applyNumberFormat="0" applyFont="0" applyAlignment="0" applyProtection="0"/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0" fontId="27" fillId="17" borderId="11" applyNumberFormat="0" applyProtection="0">
      <alignment horizontal="center"/>
    </xf>
    <xf numFmtId="175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48" fillId="7" borderId="7" applyNumberFormat="0" applyAlignment="0" applyProtection="0"/>
    <xf numFmtId="170" fontId="1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7" applyNumberFormat="0" applyAlignment="0" applyProtection="0"/>
    <xf numFmtId="0" fontId="40" fillId="14" borderId="0" applyNumberFormat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9" fillId="0" borderId="8" applyNumberFormat="0" applyFill="0" applyAlignment="0" applyProtection="0"/>
    <xf numFmtId="0" fontId="12" fillId="0" borderId="0" applyFont="0" applyFill="0" applyBorder="0" applyAlignment="0" applyProtection="0"/>
    <xf numFmtId="171" fontId="12" fillId="0" borderId="17" applyNumberFormat="0" applyAlignment="0"/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169" fontId="17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29" fillId="0" borderId="0"/>
    <xf numFmtId="0" fontId="12" fillId="0" borderId="0"/>
    <xf numFmtId="0" fontId="12" fillId="4" borderId="10" applyNumberFormat="0" applyFont="0" applyAlignment="0" applyProtection="0"/>
    <xf numFmtId="0" fontId="51" fillId="15" borderId="18" applyNumberFormat="0" applyAlignment="0" applyProtection="0"/>
    <xf numFmtId="9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0" fontId="19" fillId="0" borderId="19">
      <alignment horizontal="center"/>
    </xf>
    <xf numFmtId="3" fontId="18" fillId="0" borderId="0" applyFont="0" applyFill="0" applyBorder="0" applyAlignment="0" applyProtection="0"/>
    <xf numFmtId="0" fontId="18" fillId="20" borderId="0" applyNumberFormat="0" applyFont="0" applyBorder="0" applyAlignment="0" applyProtection="0"/>
    <xf numFmtId="4" fontId="20" fillId="7" borderId="20" applyNumberFormat="0" applyProtection="0">
      <alignment vertical="center"/>
    </xf>
    <xf numFmtId="4" fontId="21" fillId="21" borderId="20" applyNumberFormat="0" applyProtection="0">
      <alignment vertical="center"/>
    </xf>
    <xf numFmtId="4" fontId="20" fillId="21" borderId="20" applyNumberFormat="0" applyProtection="0">
      <alignment horizontal="left" vertical="center" indent="1"/>
    </xf>
    <xf numFmtId="0" fontId="20" fillId="21" borderId="20" applyNumberFormat="0" applyProtection="0">
      <alignment horizontal="left" vertical="top" indent="1"/>
    </xf>
    <xf numFmtId="4" fontId="20" fillId="22" borderId="0" applyNumberFormat="0" applyProtection="0">
      <alignment horizontal="left" vertical="center" indent="1"/>
    </xf>
    <xf numFmtId="4" fontId="22" fillId="14" borderId="20" applyNumberFormat="0" applyProtection="0">
      <alignment horizontal="right" vertical="center"/>
    </xf>
    <xf numFmtId="4" fontId="22" fillId="3" borderId="20" applyNumberFormat="0" applyProtection="0">
      <alignment horizontal="right" vertical="center"/>
    </xf>
    <xf numFmtId="4" fontId="22" fillId="10" borderId="20" applyNumberFormat="0" applyProtection="0">
      <alignment horizontal="right" vertical="center"/>
    </xf>
    <xf numFmtId="4" fontId="22" fillId="23" borderId="20" applyNumberFormat="0" applyProtection="0">
      <alignment horizontal="right" vertical="center"/>
    </xf>
    <xf numFmtId="4" fontId="22" fillId="24" borderId="20" applyNumberFormat="0" applyProtection="0">
      <alignment horizontal="right" vertical="center"/>
    </xf>
    <xf numFmtId="4" fontId="22" fillId="13" borderId="20" applyNumberFormat="0" applyProtection="0">
      <alignment horizontal="right" vertical="center"/>
    </xf>
    <xf numFmtId="4" fontId="22" fillId="11" borderId="20" applyNumberFormat="0" applyProtection="0">
      <alignment horizontal="right" vertical="center"/>
    </xf>
    <xf numFmtId="4" fontId="22" fillId="25" borderId="20" applyNumberFormat="0" applyProtection="0">
      <alignment horizontal="right" vertical="center"/>
    </xf>
    <xf numFmtId="4" fontId="22" fillId="26" borderId="20" applyNumberFormat="0" applyProtection="0">
      <alignment horizontal="right" vertical="center"/>
    </xf>
    <xf numFmtId="4" fontId="20" fillId="27" borderId="21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3" fillId="29" borderId="0" applyNumberFormat="0" applyProtection="0">
      <alignment horizontal="left" vertical="center" indent="1"/>
    </xf>
    <xf numFmtId="4" fontId="22" fillId="30" borderId="20" applyNumberFormat="0" applyProtection="0">
      <alignment horizontal="right" vertical="center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0" fontId="12" fillId="29" borderId="20" applyNumberFormat="0" applyProtection="0">
      <alignment horizontal="left" vertical="center" indent="1"/>
    </xf>
    <xf numFmtId="0" fontId="12" fillId="29" borderId="20" applyNumberFormat="0" applyProtection="0">
      <alignment horizontal="left" vertical="top" indent="1"/>
    </xf>
    <xf numFmtId="0" fontId="12" fillId="22" borderId="20" applyNumberFormat="0" applyProtection="0">
      <alignment horizontal="left" vertical="center" indent="1"/>
    </xf>
    <xf numFmtId="0" fontId="12" fillId="22" borderId="20" applyNumberFormat="0" applyProtection="0">
      <alignment horizontal="left" vertical="top" indent="1"/>
    </xf>
    <xf numFmtId="0" fontId="12" fillId="31" borderId="20" applyNumberFormat="0" applyProtection="0">
      <alignment horizontal="left" vertical="center" indent="1"/>
    </xf>
    <xf numFmtId="0" fontId="12" fillId="31" borderId="20" applyNumberFormat="0" applyProtection="0">
      <alignment horizontal="left" vertical="top" indent="1"/>
    </xf>
    <xf numFmtId="0" fontId="12" fillId="32" borderId="20" applyNumberFormat="0" applyProtection="0">
      <alignment horizontal="left" vertical="center" indent="1"/>
    </xf>
    <xf numFmtId="0" fontId="12" fillId="32" borderId="20" applyNumberFormat="0" applyProtection="0">
      <alignment horizontal="left" vertical="top" indent="1"/>
    </xf>
    <xf numFmtId="4" fontId="22" fillId="33" borderId="20" applyNumberFormat="0" applyProtection="0">
      <alignment vertical="center"/>
    </xf>
    <xf numFmtId="4" fontId="24" fillId="33" borderId="20" applyNumberFormat="0" applyProtection="0">
      <alignment vertical="center"/>
    </xf>
    <xf numFmtId="4" fontId="22" fillId="33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top" indent="1"/>
    </xf>
    <xf numFmtId="4" fontId="22" fillId="28" borderId="20" applyNumberFormat="0" applyProtection="0">
      <alignment horizontal="right" vertical="center"/>
    </xf>
    <xf numFmtId="4" fontId="24" fillId="28" borderId="20" applyNumberFormat="0" applyProtection="0">
      <alignment horizontal="right" vertical="center"/>
    </xf>
    <xf numFmtId="4" fontId="22" fillId="30" borderId="20" applyNumberFormat="0" applyProtection="0">
      <alignment horizontal="left" vertical="center" indent="1"/>
    </xf>
    <xf numFmtId="0" fontId="22" fillId="22" borderId="20" applyNumberFormat="0" applyProtection="0">
      <alignment horizontal="left" vertical="top" indent="1"/>
    </xf>
    <xf numFmtId="4" fontId="25" fillId="34" borderId="0" applyNumberFormat="0" applyProtection="0">
      <alignment horizontal="left" vertical="center" indent="1"/>
    </xf>
    <xf numFmtId="4" fontId="14" fillId="28" borderId="20" applyNumberFormat="0" applyProtection="0">
      <alignment horizontal="right" vertical="center"/>
    </xf>
    <xf numFmtId="0" fontId="12" fillId="4" borderId="0" applyNumberFormat="0" applyFont="0" applyBorder="0" applyAlignment="0" applyProtection="0"/>
    <xf numFmtId="0" fontId="12" fillId="15" borderId="0" applyNumberFormat="0" applyFont="0" applyBorder="0" applyAlignment="0" applyProtection="0"/>
    <xf numFmtId="0" fontId="12" fillId="6" borderId="0" applyNumberFormat="0" applyFont="0" applyBorder="0" applyAlignment="0" applyProtection="0"/>
    <xf numFmtId="38" fontId="13" fillId="0" borderId="0" applyFill="0" applyBorder="0" applyAlignment="0" applyProtection="0"/>
    <xf numFmtId="0" fontId="12" fillId="6" borderId="0" applyNumberFormat="0" applyFont="0" applyBorder="0" applyAlignment="0" applyProtection="0"/>
    <xf numFmtId="0" fontId="12" fillId="0" borderId="0" applyNumberFormat="0" applyFont="0" applyFill="0" applyBorder="0" applyAlignment="0" applyProtection="0"/>
    <xf numFmtId="41" fontId="13" fillId="0" borderId="0" applyNumberFormat="0" applyFont="0" applyBorder="0" applyAlignment="0" applyProtection="0"/>
    <xf numFmtId="0" fontId="44" fillId="18" borderId="0" applyNumberFormat="0" applyBorder="0" applyAlignment="0" applyProtection="0"/>
    <xf numFmtId="0" fontId="33" fillId="35" borderId="0"/>
    <xf numFmtId="0" fontId="34" fillId="35" borderId="0"/>
    <xf numFmtId="0" fontId="35" fillId="35" borderId="22"/>
    <xf numFmtId="0" fontId="35" fillId="35" borderId="0"/>
    <xf numFmtId="0" fontId="33" fillId="19" borderId="22">
      <protection locked="0"/>
    </xf>
    <xf numFmtId="0" fontId="33" fillId="35" borderId="0"/>
    <xf numFmtId="0" fontId="18" fillId="0" borderId="23"/>
    <xf numFmtId="0" fontId="36" fillId="6" borderId="24">
      <alignment horizontal="center"/>
    </xf>
    <xf numFmtId="0" fontId="51" fillId="15" borderId="18" applyNumberFormat="0" applyAlignment="0" applyProtection="0"/>
    <xf numFmtId="0" fontId="18" fillId="0" borderId="0"/>
    <xf numFmtId="0" fontId="12" fillId="0" borderId="0"/>
    <xf numFmtId="0" fontId="12" fillId="0" borderId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37" fillId="0" borderId="0">
      <alignment horizontal="left"/>
    </xf>
    <xf numFmtId="0" fontId="53" fillId="0" borderId="25" applyNumberFormat="0" applyFill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2" fillId="16" borderId="9" applyNumberFormat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2" fillId="0" borderId="0"/>
    <xf numFmtId="0" fontId="22" fillId="0" borderId="0">
      <alignment vertical="top"/>
    </xf>
    <xf numFmtId="0" fontId="12" fillId="4" borderId="10" applyNumberFormat="0" applyFon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3" borderId="0" applyNumberFormat="0" applyBorder="0" applyAlignment="0" applyProtection="0"/>
    <xf numFmtId="170" fontId="38" fillId="4" borderId="0" applyNumberFormat="0" applyBorder="0" applyAlignment="0" applyProtection="0"/>
    <xf numFmtId="170" fontId="38" fillId="2" borderId="0" applyNumberFormat="0" applyBorder="0" applyAlignment="0" applyProtection="0"/>
    <xf numFmtId="170" fontId="38" fillId="5" borderId="0" applyNumberFormat="0" applyBorder="0" applyAlignment="0" applyProtection="0"/>
    <xf numFmtId="170" fontId="38" fillId="4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3" borderId="0" applyNumberFormat="0" applyBorder="0" applyAlignment="0" applyProtection="0"/>
    <xf numFmtId="170" fontId="38" fillId="7" borderId="0" applyNumberFormat="0" applyBorder="0" applyAlignment="0" applyProtection="0"/>
    <xf numFmtId="170" fontId="38" fillId="6" borderId="0" applyNumberFormat="0" applyBorder="0" applyAlignment="0" applyProtection="0"/>
    <xf numFmtId="170" fontId="38" fillId="8" borderId="0" applyNumberFormat="0" applyBorder="0" applyAlignment="0" applyProtection="0"/>
    <xf numFmtId="170" fontId="38" fillId="7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9" borderId="0" applyNumberFormat="0" applyBorder="0" applyAlignment="0" applyProtection="0"/>
    <xf numFmtId="170" fontId="39" fillId="3" borderId="0" applyNumberFormat="0" applyBorder="0" applyAlignment="0" applyProtection="0"/>
    <xf numFmtId="170" fontId="39" fillId="9" borderId="0" applyNumberFormat="0" applyBorder="0" applyAlignment="0" applyProtection="0"/>
    <xf numFmtId="170" fontId="39" fillId="10" borderId="0" applyNumberFormat="0" applyBorder="0" applyAlignment="0" applyProtection="0"/>
    <xf numFmtId="170" fontId="39" fillId="11" borderId="0" applyNumberFormat="0" applyBorder="0" applyAlignment="0" applyProtection="0"/>
    <xf numFmtId="170" fontId="39" fillId="12" borderId="0" applyNumberFormat="0" applyBorder="0" applyAlignment="0" applyProtection="0"/>
    <xf numFmtId="170" fontId="39" fillId="9" borderId="0" applyNumberFormat="0" applyBorder="0" applyAlignment="0" applyProtection="0"/>
    <xf numFmtId="170" fontId="39" fillId="13" borderId="0" applyNumberFormat="0" applyBorder="0" applyAlignment="0" applyProtection="0"/>
    <xf numFmtId="170" fontId="54" fillId="0" borderId="0" applyNumberFormat="0" applyFill="0" applyBorder="0" applyAlignment="0" applyProtection="0"/>
    <xf numFmtId="170" fontId="40" fillId="14" borderId="0" applyNumberFormat="0" applyBorder="0" applyAlignment="0" applyProtection="0"/>
    <xf numFmtId="170" fontId="15" fillId="0" borderId="0" applyNumberFormat="0" applyFill="0" applyBorder="0" applyAlignment="0" applyProtection="0">
      <alignment vertical="top"/>
      <protection locked="0"/>
    </xf>
    <xf numFmtId="170" fontId="15" fillId="0" borderId="0" applyNumberFormat="0" applyFill="0" applyBorder="0" applyAlignment="0" applyProtection="0">
      <alignment vertical="top"/>
      <protection locked="0"/>
    </xf>
    <xf numFmtId="170" fontId="41" fillId="15" borderId="7" applyNumberFormat="0" applyAlignment="0" applyProtection="0"/>
    <xf numFmtId="170" fontId="41" fillId="15" borderId="7" applyNumberFormat="0" applyAlignment="0" applyProtection="0"/>
    <xf numFmtId="170" fontId="49" fillId="0" borderId="8" applyNumberFormat="0" applyFill="0" applyAlignment="0" applyProtection="0"/>
    <xf numFmtId="170" fontId="42" fillId="16" borderId="9" applyNumberFormat="0" applyAlignment="0" applyProtection="0"/>
    <xf numFmtId="170" fontId="12" fillId="4" borderId="10" applyNumberFormat="0" applyFont="0" applyAlignment="0" applyProtection="0"/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27" fillId="17" borderId="11" applyNumberFormat="0" applyProtection="0">
      <alignment horizontal="center"/>
    </xf>
    <xf numFmtId="170" fontId="30" fillId="0" borderId="0" applyNumberFormat="0" applyFill="0" applyBorder="0" applyAlignment="0" applyProtection="0"/>
    <xf numFmtId="170" fontId="48" fillId="7" borderId="7" applyNumberFormat="0" applyAlignment="0" applyProtection="0"/>
    <xf numFmtId="170" fontId="43" fillId="0" borderId="0" applyNumberFormat="0" applyFill="0" applyBorder="0" applyAlignment="0" applyProtection="0"/>
    <xf numFmtId="170" fontId="31" fillId="0" borderId="0" applyNumberFormat="0" applyFill="0" applyBorder="0" applyAlignment="0" applyProtection="0"/>
    <xf numFmtId="170" fontId="44" fillId="18" borderId="0" applyNumberFormat="0" applyBorder="0" applyAlignment="0" applyProtection="0"/>
    <xf numFmtId="170" fontId="28" fillId="0" borderId="12" applyNumberFormat="0" applyAlignment="0" applyProtection="0">
      <alignment horizontal="left" vertical="center"/>
    </xf>
    <xf numFmtId="170" fontId="28" fillId="0" borderId="13">
      <alignment horizontal="left" vertical="center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48" fillId="7" borderId="7" applyNumberFormat="0" applyAlignment="0" applyProtection="0"/>
    <xf numFmtId="170" fontId="40" fillId="14" borderId="0" applyNumberFormat="0" applyBorder="0" applyAlignment="0" applyProtection="0"/>
    <xf numFmtId="170" fontId="49" fillId="0" borderId="8" applyNumberFormat="0" applyFill="0" applyAlignment="0" applyProtection="0"/>
    <xf numFmtId="170" fontId="50" fillId="7" borderId="0" applyNumberFormat="0" applyBorder="0" applyAlignment="0" applyProtection="0"/>
    <xf numFmtId="170" fontId="50" fillId="7" borderId="0" applyNumberFormat="0" applyBorder="0" applyAlignment="0" applyProtection="0"/>
    <xf numFmtId="170" fontId="31" fillId="0" borderId="0"/>
    <xf numFmtId="170" fontId="12" fillId="0" borderId="0"/>
    <xf numFmtId="170" fontId="12" fillId="0" borderId="0"/>
    <xf numFmtId="170" fontId="12" fillId="0" borderId="0"/>
    <xf numFmtId="170" fontId="12" fillId="0" borderId="0">
      <alignment vertical="center"/>
    </xf>
    <xf numFmtId="170" fontId="12" fillId="4" borderId="10" applyNumberFormat="0" applyFont="0" applyAlignment="0" applyProtection="0"/>
    <xf numFmtId="170" fontId="51" fillId="15" borderId="18" applyNumberFormat="0" applyAlignment="0" applyProtection="0"/>
    <xf numFmtId="170" fontId="18" fillId="0" borderId="0" applyNumberFormat="0" applyFont="0" applyFill="0" applyBorder="0" applyAlignment="0" applyProtection="0">
      <alignment horizontal="left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9" fillId="0" borderId="19">
      <alignment horizontal="center"/>
    </xf>
    <xf numFmtId="170" fontId="18" fillId="20" borderId="0" applyNumberFormat="0" applyFont="0" applyBorder="0" applyAlignment="0" applyProtection="0"/>
    <xf numFmtId="170" fontId="20" fillId="21" borderId="20" applyNumberFormat="0" applyProtection="0">
      <alignment horizontal="left" vertical="top" indent="1"/>
    </xf>
    <xf numFmtId="170" fontId="12" fillId="29" borderId="20" applyNumberFormat="0" applyProtection="0">
      <alignment horizontal="left" vertical="center" indent="1"/>
    </xf>
    <xf numFmtId="170" fontId="12" fillId="29" borderId="20" applyNumberFormat="0" applyProtection="0">
      <alignment horizontal="left" vertical="top" indent="1"/>
    </xf>
    <xf numFmtId="170" fontId="12" fillId="22" borderId="20" applyNumberFormat="0" applyProtection="0">
      <alignment horizontal="left" vertical="center" indent="1"/>
    </xf>
    <xf numFmtId="170" fontId="12" fillId="22" borderId="20" applyNumberFormat="0" applyProtection="0">
      <alignment horizontal="left" vertical="top" indent="1"/>
    </xf>
    <xf numFmtId="170" fontId="12" fillId="31" borderId="20" applyNumberFormat="0" applyProtection="0">
      <alignment horizontal="left" vertical="center" indent="1"/>
    </xf>
    <xf numFmtId="170" fontId="12" fillId="31" borderId="20" applyNumberFormat="0" applyProtection="0">
      <alignment horizontal="left" vertical="top" indent="1"/>
    </xf>
    <xf numFmtId="170" fontId="12" fillId="32" borderId="20" applyNumberFormat="0" applyProtection="0">
      <alignment horizontal="left" vertical="center" indent="1"/>
    </xf>
    <xf numFmtId="170" fontId="12" fillId="32" borderId="20" applyNumberFormat="0" applyProtection="0">
      <alignment horizontal="left" vertical="top" indent="1"/>
    </xf>
    <xf numFmtId="170" fontId="22" fillId="33" borderId="20" applyNumberFormat="0" applyProtection="0">
      <alignment horizontal="left" vertical="top" indent="1"/>
    </xf>
    <xf numFmtId="170" fontId="22" fillId="22" borderId="20" applyNumberFormat="0" applyProtection="0">
      <alignment horizontal="left" vertical="top" indent="1"/>
    </xf>
    <xf numFmtId="170" fontId="12" fillId="4" borderId="0" applyNumberFormat="0" applyFont="0" applyBorder="0" applyAlignment="0" applyProtection="0"/>
    <xf numFmtId="170" fontId="12" fillId="15" borderId="0" applyNumberFormat="0" applyFont="0" applyBorder="0" applyAlignment="0" applyProtection="0"/>
    <xf numFmtId="170" fontId="12" fillId="6" borderId="0" applyNumberFormat="0" applyFont="0" applyBorder="0" applyAlignment="0" applyProtection="0"/>
    <xf numFmtId="170" fontId="12" fillId="0" borderId="0"/>
    <xf numFmtId="170" fontId="12" fillId="6" borderId="0" applyNumberFormat="0" applyFont="0" applyBorder="0" applyAlignment="0" applyProtection="0"/>
    <xf numFmtId="170" fontId="12" fillId="0" borderId="0" applyNumberFormat="0" applyFont="0" applyFill="0" applyBorder="0" applyAlignment="0" applyProtection="0"/>
    <xf numFmtId="170" fontId="44" fillId="18" borderId="0" applyNumberFormat="0" applyBorder="0" applyAlignment="0" applyProtection="0"/>
    <xf numFmtId="170" fontId="33" fillId="35" borderId="0"/>
    <xf numFmtId="170" fontId="34" fillId="35" borderId="0"/>
    <xf numFmtId="170" fontId="35" fillId="35" borderId="22"/>
    <xf numFmtId="170" fontId="35" fillId="35" borderId="0"/>
    <xf numFmtId="170" fontId="33" fillId="19" borderId="22">
      <protection locked="0"/>
    </xf>
    <xf numFmtId="170" fontId="33" fillId="35" borderId="0"/>
    <xf numFmtId="170" fontId="18" fillId="0" borderId="23"/>
    <xf numFmtId="170" fontId="36" fillId="6" borderId="24">
      <alignment horizontal="center"/>
    </xf>
    <xf numFmtId="170" fontId="51" fillId="15" borderId="18" applyNumberFormat="0" applyAlignment="0" applyProtection="0"/>
    <xf numFmtId="170" fontId="12" fillId="0" borderId="0"/>
    <xf numFmtId="170" fontId="43" fillId="0" borderId="0" applyNumberFormat="0" applyFill="0" applyBorder="0" applyAlignment="0" applyProtection="0"/>
    <xf numFmtId="170" fontId="52" fillId="0" borderId="0" applyNumberFormat="0" applyFill="0" applyBorder="0" applyAlignment="0" applyProtection="0"/>
    <xf numFmtId="170" fontId="37" fillId="0" borderId="0">
      <alignment horizontal="left"/>
    </xf>
    <xf numFmtId="170" fontId="45" fillId="0" borderId="14" applyNumberFormat="0" applyFill="0" applyAlignment="0" applyProtection="0"/>
    <xf numFmtId="170" fontId="46" fillId="0" borderId="15" applyNumberFormat="0" applyFill="0" applyAlignment="0" applyProtection="0"/>
    <xf numFmtId="170" fontId="47" fillId="0" borderId="16" applyNumberFormat="0" applyFill="0" applyAlignment="0" applyProtection="0"/>
    <xf numFmtId="170" fontId="47" fillId="0" borderId="0" applyNumberFormat="0" applyFill="0" applyBorder="0" applyAlignment="0" applyProtection="0"/>
    <xf numFmtId="170" fontId="53" fillId="0" borderId="25" applyNumberFormat="0" applyFill="0" applyAlignment="0" applyProtection="0"/>
    <xf numFmtId="170" fontId="42" fillId="16" borderId="9" applyNumberFormat="0" applyAlignment="0" applyProtection="0"/>
    <xf numFmtId="170" fontId="12" fillId="0" borderId="0"/>
    <xf numFmtId="0" fontId="12" fillId="0" borderId="0"/>
    <xf numFmtId="170" fontId="38" fillId="3" borderId="0" applyNumberFormat="0" applyBorder="0" applyAlignment="0" applyProtection="0"/>
    <xf numFmtId="170" fontId="38" fillId="2" borderId="0" applyNumberFormat="0" applyBorder="0" applyAlignment="0" applyProtection="0"/>
    <xf numFmtId="170" fontId="22" fillId="0" borderId="0">
      <alignment vertical="top"/>
    </xf>
    <xf numFmtId="170" fontId="12" fillId="0" borderId="0"/>
    <xf numFmtId="170" fontId="54" fillId="0" borderId="0" applyNumberFormat="0" applyFill="0" applyBorder="0" applyAlignment="0" applyProtection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0" fontId="3" fillId="0" borderId="0"/>
    <xf numFmtId="0" fontId="12" fillId="0" borderId="0"/>
    <xf numFmtId="164" fontId="13" fillId="0" borderId="0" applyNumberFormat="0" applyFont="0" applyBorder="0" applyAlignment="0" applyProtection="0"/>
    <xf numFmtId="0" fontId="37" fillId="0" borderId="0">
      <alignment horizontal="left"/>
    </xf>
    <xf numFmtId="0" fontId="11" fillId="0" borderId="0"/>
    <xf numFmtId="0" fontId="11" fillId="0" borderId="0"/>
    <xf numFmtId="0" fontId="11" fillId="0" borderId="0"/>
    <xf numFmtId="0" fontId="56" fillId="0" borderId="0" applyNumberFormat="0" applyFill="0" applyBorder="0" applyAlignment="0" applyProtection="0">
      <alignment vertical="top"/>
      <protection locked="0"/>
    </xf>
    <xf numFmtId="178" fontId="58" fillId="19" borderId="0"/>
    <xf numFmtId="0" fontId="62" fillId="0" borderId="0"/>
    <xf numFmtId="0" fontId="2" fillId="0" borderId="0"/>
    <xf numFmtId="0" fontId="11" fillId="0" borderId="0"/>
    <xf numFmtId="175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40" fillId="14" borderId="0" applyNumberFormat="0" applyBorder="0" applyAlignment="0" applyProtection="0"/>
    <xf numFmtId="171" fontId="11" fillId="0" borderId="17" applyNumberFormat="0" applyAlignment="0"/>
    <xf numFmtId="0" fontId="50" fillId="7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4" borderId="10" applyNumberFormat="0" applyFont="0" applyAlignment="0" applyProtection="0"/>
    <xf numFmtId="0" fontId="11" fillId="29" borderId="20" applyNumberFormat="0" applyProtection="0">
      <alignment horizontal="left" vertical="center" indent="1"/>
    </xf>
    <xf numFmtId="0" fontId="11" fillId="29" borderId="20" applyNumberFormat="0" applyProtection="0">
      <alignment horizontal="left" vertical="top" indent="1"/>
    </xf>
    <xf numFmtId="0" fontId="11" fillId="22" borderId="20" applyNumberFormat="0" applyProtection="0">
      <alignment horizontal="left" vertical="center" indent="1"/>
    </xf>
    <xf numFmtId="0" fontId="11" fillId="22" borderId="20" applyNumberFormat="0" applyProtection="0">
      <alignment horizontal="left" vertical="top" indent="1"/>
    </xf>
    <xf numFmtId="0" fontId="11" fillId="31" borderId="20" applyNumberFormat="0" applyProtection="0">
      <alignment horizontal="left" vertical="center" indent="1"/>
    </xf>
    <xf numFmtId="0" fontId="11" fillId="31" borderId="20" applyNumberFormat="0" applyProtection="0">
      <alignment horizontal="left" vertical="top" indent="1"/>
    </xf>
    <xf numFmtId="0" fontId="11" fillId="32" borderId="20" applyNumberFormat="0" applyProtection="0">
      <alignment horizontal="left" vertical="center" indent="1"/>
    </xf>
    <xf numFmtId="0" fontId="11" fillId="32" borderId="20" applyNumberFormat="0" applyProtection="0">
      <alignment horizontal="left" vertical="top" indent="1"/>
    </xf>
    <xf numFmtId="0" fontId="11" fillId="4" borderId="0" applyNumberFormat="0" applyFont="0" applyBorder="0" applyAlignment="0" applyProtection="0"/>
    <xf numFmtId="0" fontId="11" fillId="15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6" borderId="0" applyNumberFormat="0" applyFont="0" applyBorder="0" applyAlignment="0" applyProtection="0"/>
    <xf numFmtId="0" fontId="11" fillId="0" borderId="0" applyNumberFormat="0" applyFont="0" applyFill="0" applyBorder="0" applyAlignment="0" applyProtection="0"/>
    <xf numFmtId="0" fontId="44" fillId="18" borderId="0" applyNumberFormat="0" applyBorder="0" applyAlignment="0" applyProtection="0"/>
    <xf numFmtId="0" fontId="51" fillId="15" borderId="18" applyNumberFormat="0" applyAlignment="0" applyProtection="0"/>
    <xf numFmtId="0" fontId="11" fillId="0" borderId="0"/>
    <xf numFmtId="0" fontId="43" fillId="0" borderId="0" applyNumberFormat="0" applyFill="0" applyBorder="0" applyAlignment="0" applyProtection="0"/>
    <xf numFmtId="0" fontId="37" fillId="0" borderId="0">
      <alignment horizontal="left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2" fillId="16" borderId="9" applyNumberFormat="0" applyAlignment="0" applyProtection="0"/>
    <xf numFmtId="0" fontId="11" fillId="0" borderId="0"/>
    <xf numFmtId="0" fontId="11" fillId="4" borderId="10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>
      <alignment horizontal="left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0" fontId="11" fillId="4" borderId="10" applyNumberFormat="0" applyFont="0" applyAlignment="0" applyProtection="0"/>
    <xf numFmtId="170" fontId="11" fillId="0" borderId="0"/>
    <xf numFmtId="170" fontId="11" fillId="0" borderId="0"/>
    <xf numFmtId="170" fontId="11" fillId="0" borderId="0"/>
    <xf numFmtId="170" fontId="11" fillId="4" borderId="10" applyNumberFormat="0" applyFont="0" applyAlignment="0" applyProtection="0"/>
    <xf numFmtId="170" fontId="11" fillId="29" borderId="20" applyNumberFormat="0" applyProtection="0">
      <alignment horizontal="left" vertical="center" indent="1"/>
    </xf>
    <xf numFmtId="170" fontId="11" fillId="29" borderId="20" applyNumberFormat="0" applyProtection="0">
      <alignment horizontal="left" vertical="top" indent="1"/>
    </xf>
    <xf numFmtId="170" fontId="11" fillId="22" borderId="20" applyNumberFormat="0" applyProtection="0">
      <alignment horizontal="left" vertical="center" indent="1"/>
    </xf>
    <xf numFmtId="170" fontId="11" fillId="22" borderId="20" applyNumberFormat="0" applyProtection="0">
      <alignment horizontal="left" vertical="top" indent="1"/>
    </xf>
    <xf numFmtId="170" fontId="11" fillId="31" borderId="20" applyNumberFormat="0" applyProtection="0">
      <alignment horizontal="left" vertical="center" indent="1"/>
    </xf>
    <xf numFmtId="170" fontId="11" fillId="31" borderId="20" applyNumberFormat="0" applyProtection="0">
      <alignment horizontal="left" vertical="top" indent="1"/>
    </xf>
    <xf numFmtId="170" fontId="11" fillId="32" borderId="20" applyNumberFormat="0" applyProtection="0">
      <alignment horizontal="left" vertical="center" indent="1"/>
    </xf>
    <xf numFmtId="170" fontId="11" fillId="32" borderId="20" applyNumberFormat="0" applyProtection="0">
      <alignment horizontal="left" vertical="top" indent="1"/>
    </xf>
    <xf numFmtId="170" fontId="11" fillId="4" borderId="0" applyNumberFormat="0" applyFont="0" applyBorder="0" applyAlignment="0" applyProtection="0"/>
    <xf numFmtId="170" fontId="11" fillId="15" borderId="0" applyNumberFormat="0" applyFont="0" applyBorder="0" applyAlignment="0" applyProtection="0"/>
    <xf numFmtId="170" fontId="11" fillId="6" borderId="0" applyNumberFormat="0" applyFont="0" applyBorder="0" applyAlignment="0" applyProtection="0"/>
    <xf numFmtId="170" fontId="11" fillId="0" borderId="0"/>
    <xf numFmtId="170" fontId="11" fillId="6" borderId="0" applyNumberFormat="0" applyFont="0" applyBorder="0" applyAlignment="0" applyProtection="0"/>
    <xf numFmtId="170" fontId="11" fillId="0" borderId="0" applyNumberFormat="0" applyFont="0" applyFill="0" applyBorder="0" applyAlignment="0" applyProtection="0"/>
    <xf numFmtId="170" fontId="11" fillId="0" borderId="0"/>
    <xf numFmtId="170" fontId="11" fillId="0" borderId="0"/>
    <xf numFmtId="0" fontId="11" fillId="0" borderId="0"/>
    <xf numFmtId="170" fontId="11" fillId="0" borderId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 applyNumberFormat="0" applyFont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64" fillId="17" borderId="11" applyNumberFormat="0" applyProtection="0">
      <alignment horizontal="center"/>
    </xf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0" fontId="11" fillId="0" borderId="0"/>
    <xf numFmtId="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0" fontId="1" fillId="0" borderId="0"/>
    <xf numFmtId="0" fontId="11" fillId="0" borderId="0"/>
    <xf numFmtId="164" fontId="13" fillId="0" borderId="0" applyNumberFormat="0" applyFont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1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0" fontId="1" fillId="0" borderId="0"/>
    <xf numFmtId="0" fontId="1" fillId="0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1" fillId="0" borderId="0"/>
    <xf numFmtId="0" fontId="37" fillId="0" borderId="0">
      <alignment horizontal="left"/>
    </xf>
  </cellStyleXfs>
  <cellXfs count="394"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/>
    </xf>
    <xf numFmtId="165" fontId="55" fillId="0" borderId="1" xfId="361" applyNumberFormat="1" applyFont="1" applyBorder="1" applyAlignment="1"/>
    <xf numFmtId="165" fontId="55" fillId="0" borderId="13" xfId="361" applyNumberFormat="1" applyFont="1" applyBorder="1" applyAlignment="1">
      <alignment horizontal="left"/>
    </xf>
    <xf numFmtId="165" fontId="55" fillId="0" borderId="1" xfId="361" applyNumberFormat="1" applyFont="1" applyBorder="1" applyAlignment="1">
      <alignment horizontal="left"/>
    </xf>
    <xf numFmtId="0" fontId="55" fillId="0" borderId="1" xfId="361" applyFont="1" applyBorder="1" applyAlignment="1">
      <alignment wrapText="1" indent="2"/>
    </xf>
    <xf numFmtId="165" fontId="55" fillId="0" borderId="0" xfId="361" applyNumberFormat="1" applyFont="1" applyAlignment="1"/>
    <xf numFmtId="165" fontId="55" fillId="0" borderId="17" xfId="361" applyNumberFormat="1" applyFont="1" applyBorder="1" applyAlignment="1">
      <alignment horizontal="left"/>
    </xf>
    <xf numFmtId="0" fontId="55" fillId="0" borderId="17" xfId="361" applyFont="1" applyBorder="1" applyAlignment="1">
      <alignment horizontal="left"/>
    </xf>
    <xf numFmtId="0" fontId="55" fillId="0" borderId="17" xfId="361" applyFont="1" applyBorder="1" applyAlignment="1">
      <alignment wrapText="1" indent="1"/>
    </xf>
    <xf numFmtId="0" fontId="55" fillId="0" borderId="13" xfId="361" applyFont="1" applyBorder="1" applyAlignment="1">
      <alignment horizontal="left"/>
    </xf>
    <xf numFmtId="167" fontId="55" fillId="0" borderId="13" xfId="361" applyNumberFormat="1" applyFont="1" applyBorder="1" applyAlignment="1"/>
    <xf numFmtId="0" fontId="55" fillId="0" borderId="1" xfId="361" applyFont="1" applyBorder="1" applyAlignment="1">
      <alignment horizontal="left"/>
    </xf>
    <xf numFmtId="0" fontId="62" fillId="0" borderId="0" xfId="361" applyAlignment="1">
      <alignment wrapText="1"/>
    </xf>
    <xf numFmtId="0" fontId="61" fillId="0" borderId="0" xfId="0" applyFont="1" applyBorder="1" applyAlignment="1">
      <alignment wrapText="1"/>
    </xf>
    <xf numFmtId="0" fontId="61" fillId="0" borderId="6" xfId="0" applyFont="1" applyBorder="1" applyAlignment="1"/>
    <xf numFmtId="166" fontId="61" fillId="0" borderId="6" xfId="0" applyNumberFormat="1" applyFont="1" applyBorder="1" applyAlignment="1">
      <alignment horizontal="center"/>
    </xf>
    <xf numFmtId="166" fontId="61" fillId="0" borderId="17" xfId="0" applyNumberFormat="1" applyFont="1" applyBorder="1" applyAlignment="1">
      <alignment horizontal="center"/>
    </xf>
    <xf numFmtId="0" fontId="61" fillId="0" borderId="6" xfId="0" applyFont="1" applyBorder="1" applyAlignment="1">
      <alignment horizontal="center"/>
    </xf>
    <xf numFmtId="0" fontId="61" fillId="0" borderId="17" xfId="0" applyFont="1" applyBorder="1" applyAlignment="1">
      <alignment wrapText="1"/>
    </xf>
    <xf numFmtId="0" fontId="61" fillId="0" borderId="13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166" fontId="61" fillId="0" borderId="1" xfId="0" applyNumberFormat="1" applyFont="1" applyBorder="1" applyAlignment="1">
      <alignment horizontal="center"/>
    </xf>
    <xf numFmtId="166" fontId="61" fillId="0" borderId="0" xfId="0" applyNumberFormat="1" applyFont="1" applyAlignment="1">
      <alignment horizontal="center"/>
    </xf>
    <xf numFmtId="0" fontId="61" fillId="0" borderId="17" xfId="0" applyFont="1" applyBorder="1" applyAlignment="1"/>
    <xf numFmtId="0" fontId="61" fillId="0" borderId="1" xfId="0" applyFont="1" applyBorder="1" applyAlignment="1">
      <alignment horizontal="left" vertical="top"/>
    </xf>
    <xf numFmtId="167" fontId="61" fillId="0" borderId="17" xfId="0" applyNumberFormat="1" applyFont="1" applyBorder="1" applyAlignment="1">
      <alignment horizontal="left"/>
    </xf>
    <xf numFmtId="165" fontId="61" fillId="0" borderId="13" xfId="0" applyNumberFormat="1" applyFont="1" applyBorder="1" applyAlignment="1"/>
    <xf numFmtId="165" fontId="60" fillId="0" borderId="13" xfId="0" applyNumberFormat="1" applyFont="1" applyBorder="1" applyAlignment="1"/>
    <xf numFmtId="165" fontId="60" fillId="0" borderId="0" xfId="0" applyNumberFormat="1" applyFont="1" applyAlignment="1">
      <alignment horizontal="left"/>
    </xf>
    <xf numFmtId="165" fontId="61" fillId="0" borderId="17" xfId="0" applyNumberFormat="1" applyFont="1" applyBorder="1" applyAlignment="1">
      <alignment horizontal="left"/>
    </xf>
    <xf numFmtId="167" fontId="60" fillId="0" borderId="13" xfId="0" applyNumberFormat="1" applyFont="1" applyBorder="1" applyAlignment="1"/>
    <xf numFmtId="167" fontId="61" fillId="0" borderId="13" xfId="0" applyNumberFormat="1" applyFont="1" applyBorder="1" applyAlignment="1"/>
    <xf numFmtId="0" fontId="61" fillId="0" borderId="4" xfId="0" applyFont="1" applyBorder="1" applyAlignment="1">
      <alignment horizontal="left"/>
    </xf>
    <xf numFmtId="165" fontId="61" fillId="0" borderId="6" xfId="0" applyNumberFormat="1" applyFont="1" applyBorder="1" applyAlignment="1">
      <alignment horizontal="left"/>
    </xf>
    <xf numFmtId="165" fontId="60" fillId="0" borderId="6" xfId="0" applyNumberFormat="1" applyFont="1" applyBorder="1" applyAlignment="1">
      <alignment horizontal="left"/>
    </xf>
    <xf numFmtId="0" fontId="61" fillId="0" borderId="6" xfId="0" applyFont="1" applyBorder="1" applyAlignment="1">
      <alignment wrapText="1"/>
    </xf>
    <xf numFmtId="167" fontId="61" fillId="0" borderId="4" xfId="0" applyNumberFormat="1" applyFont="1" applyBorder="1" applyAlignment="1"/>
    <xf numFmtId="165" fontId="61" fillId="0" borderId="4" xfId="0" applyNumberFormat="1" applyFont="1" applyBorder="1" applyAlignment="1">
      <alignment horizontal="left"/>
    </xf>
    <xf numFmtId="167" fontId="60" fillId="0" borderId="4" xfId="0" applyNumberFormat="1" applyFont="1" applyBorder="1" applyAlignment="1"/>
    <xf numFmtId="165" fontId="61" fillId="0" borderId="0" xfId="0" applyNumberFormat="1" applyFont="1" applyAlignment="1"/>
    <xf numFmtId="165" fontId="60" fillId="0" borderId="0" xfId="0" applyNumberFormat="1" applyFont="1" applyAlignment="1"/>
    <xf numFmtId="165" fontId="61" fillId="0" borderId="3" xfId="0" applyNumberFormat="1" applyFont="1" applyBorder="1" applyAlignment="1"/>
    <xf numFmtId="165" fontId="61" fillId="0" borderId="3" xfId="0" applyNumberFormat="1" applyFont="1" applyBorder="1" applyAlignment="1">
      <alignment horizontal="left"/>
    </xf>
    <xf numFmtId="165" fontId="60" fillId="0" borderId="3" xfId="0" applyNumberFormat="1" applyFont="1" applyBorder="1" applyAlignment="1"/>
    <xf numFmtId="0" fontId="60" fillId="0" borderId="3" xfId="0" applyFont="1" applyBorder="1" applyAlignment="1">
      <alignment wrapText="1"/>
    </xf>
    <xf numFmtId="165" fontId="61" fillId="0" borderId="1" xfId="0" applyNumberFormat="1" applyFont="1" applyBorder="1" applyAlignment="1"/>
    <xf numFmtId="165" fontId="61" fillId="0" borderId="1" xfId="0" applyNumberFormat="1" applyFont="1" applyBorder="1" applyAlignment="1">
      <alignment horizontal="left"/>
    </xf>
    <xf numFmtId="165" fontId="60" fillId="0" borderId="1" xfId="0" applyNumberFormat="1" applyFont="1" applyBorder="1" applyAlignment="1"/>
    <xf numFmtId="0" fontId="61" fillId="0" borderId="1" xfId="0" applyFont="1" applyBorder="1" applyAlignment="1">
      <alignment wrapText="1"/>
    </xf>
    <xf numFmtId="167" fontId="61" fillId="0" borderId="0" xfId="0" applyNumberFormat="1" applyFont="1" applyAlignment="1"/>
    <xf numFmtId="165" fontId="61" fillId="0" borderId="0" xfId="0" applyNumberFormat="1" applyFont="1" applyAlignment="1">
      <alignment horizontal="left"/>
    </xf>
    <xf numFmtId="166" fontId="60" fillId="0" borderId="1" xfId="0" applyNumberFormat="1" applyFont="1" applyBorder="1" applyAlignment="1"/>
    <xf numFmtId="0" fontId="61" fillId="0" borderId="1" xfId="0" applyFont="1" applyBorder="1" applyAlignment="1">
      <alignment horizontal="left"/>
    </xf>
    <xf numFmtId="0" fontId="61" fillId="0" borderId="0" xfId="0" applyFont="1" applyBorder="1" applyAlignment="1">
      <alignment horizontal="left"/>
    </xf>
    <xf numFmtId="0" fontId="61" fillId="0" borderId="0" xfId="0" applyFont="1" applyAlignment="1">
      <alignment horizontal="center"/>
    </xf>
    <xf numFmtId="0" fontId="60" fillId="0" borderId="0" xfId="0" applyFont="1" applyAlignment="1">
      <alignment wrapText="1"/>
    </xf>
    <xf numFmtId="167" fontId="61" fillId="0" borderId="26" xfId="0" applyNumberFormat="1" applyFont="1" applyBorder="1" applyAlignment="1">
      <alignment horizontal="left"/>
    </xf>
    <xf numFmtId="167" fontId="60" fillId="0" borderId="17" xfId="0" applyNumberFormat="1" applyFont="1" applyBorder="1" applyAlignment="1">
      <alignment horizontal="left"/>
    </xf>
    <xf numFmtId="167" fontId="60" fillId="0" borderId="26" xfId="0" applyNumberFormat="1" applyFont="1" applyBorder="1" applyAlignment="1"/>
    <xf numFmtId="165" fontId="55" fillId="0" borderId="13" xfId="361" applyNumberFormat="1" applyFont="1" applyBorder="1" applyAlignment="1"/>
    <xf numFmtId="165" fontId="55" fillId="0" borderId="0" xfId="361" applyNumberFormat="1" applyFont="1" applyAlignment="1">
      <alignment horizontal="left"/>
    </xf>
    <xf numFmtId="167" fontId="55" fillId="0" borderId="13" xfId="361" applyNumberFormat="1" applyFont="1" applyBorder="1" applyAlignment="1">
      <alignment horizontal="left"/>
    </xf>
    <xf numFmtId="0" fontId="55" fillId="0" borderId="13" xfId="361" applyFont="1" applyBorder="1" applyAlignment="1">
      <alignment horizontal="left" vertical="top"/>
    </xf>
    <xf numFmtId="0" fontId="63" fillId="0" borderId="0" xfId="361" applyFont="1" applyAlignment="1">
      <alignment horizontal="center"/>
    </xf>
    <xf numFmtId="0" fontId="55" fillId="0" borderId="0" xfId="361" applyFont="1" applyAlignment="1">
      <alignment horizontal="left"/>
    </xf>
    <xf numFmtId="0" fontId="61" fillId="0" borderId="26" xfId="0" applyFont="1" applyBorder="1" applyAlignment="1">
      <alignment horizontal="center"/>
    </xf>
    <xf numFmtId="0" fontId="61" fillId="0" borderId="17" xfId="0" applyFont="1" applyBorder="1" applyAlignment="1">
      <alignment horizontal="center"/>
    </xf>
    <xf numFmtId="167" fontId="61" fillId="0" borderId="6" xfId="0" applyNumberFormat="1" applyFont="1" applyBorder="1" applyAlignment="1">
      <alignment horizontal="left"/>
    </xf>
    <xf numFmtId="167" fontId="61" fillId="0" borderId="26" xfId="0" applyNumberFormat="1" applyFont="1" applyBorder="1" applyAlignment="1"/>
    <xf numFmtId="165" fontId="61" fillId="0" borderId="13" xfId="0" applyNumberFormat="1" applyFont="1" applyBorder="1" applyAlignment="1">
      <alignment horizontal="left"/>
    </xf>
    <xf numFmtId="0" fontId="61" fillId="0" borderId="13" xfId="0" applyFont="1" applyBorder="1" applyAlignment="1">
      <alignment horizontal="left"/>
    </xf>
    <xf numFmtId="0" fontId="60" fillId="0" borderId="17" xfId="0" applyFont="1" applyBorder="1" applyAlignment="1">
      <alignment wrapText="1"/>
    </xf>
    <xf numFmtId="165" fontId="60" fillId="0" borderId="17" xfId="0" applyNumberFormat="1" applyFont="1" applyBorder="1" applyAlignment="1">
      <alignment horizontal="left"/>
    </xf>
    <xf numFmtId="167" fontId="61" fillId="0" borderId="13" xfId="0" applyNumberFormat="1" applyFont="1" applyBorder="1" applyAlignment="1">
      <alignment horizontal="left"/>
    </xf>
    <xf numFmtId="0" fontId="60" fillId="0" borderId="13" xfId="0" applyFont="1" applyBorder="1" applyAlignment="1">
      <alignment wrapText="1"/>
    </xf>
    <xf numFmtId="0" fontId="60" fillId="0" borderId="6" xfId="0" applyFont="1" applyBorder="1" applyAlignment="1">
      <alignment wrapText="1"/>
    </xf>
    <xf numFmtId="167" fontId="60" fillId="0" borderId="0" xfId="0" applyNumberFormat="1" applyFont="1" applyAlignment="1"/>
    <xf numFmtId="166" fontId="61" fillId="0" borderId="1" xfId="0" applyNumberFormat="1" applyFont="1" applyBorder="1" applyAlignment="1"/>
    <xf numFmtId="0" fontId="61" fillId="0" borderId="1" xfId="0" applyFont="1" applyBorder="1" applyAlignment="1">
      <alignment horizontal="center" wrapText="1"/>
    </xf>
    <xf numFmtId="0" fontId="61" fillId="0" borderId="0" xfId="0" applyFont="1" applyAlignme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left"/>
    </xf>
    <xf numFmtId="0" fontId="61" fillId="0" borderId="26" xfId="0" applyFont="1" applyBorder="1" applyAlignment="1">
      <alignment horizontal="left"/>
    </xf>
    <xf numFmtId="167" fontId="61" fillId="0" borderId="0" xfId="0" applyNumberFormat="1" applyFont="1" applyAlignment="1">
      <alignment horizontal="left"/>
    </xf>
    <xf numFmtId="37" fontId="57" fillId="0" borderId="1" xfId="360" applyNumberFormat="1" applyFont="1" applyFill="1" applyBorder="1" applyAlignment="1" applyProtection="1">
      <alignment horizontal="center"/>
      <protection locked="0"/>
    </xf>
    <xf numFmtId="37" fontId="57" fillId="0" borderId="0" xfId="360" applyNumberFormat="1" applyFont="1" applyFill="1" applyBorder="1" applyAlignment="1" applyProtection="1">
      <alignment horizontal="center"/>
      <protection locked="0"/>
    </xf>
    <xf numFmtId="37" fontId="57" fillId="0" borderId="26" xfId="360" applyNumberFormat="1" applyFont="1" applyFill="1" applyBorder="1" applyAlignment="1" applyProtection="1">
      <alignment horizontal="center"/>
      <protection locked="0"/>
    </xf>
    <xf numFmtId="37" fontId="59" fillId="0" borderId="0" xfId="360" applyNumberFormat="1" applyFont="1" applyFill="1" applyBorder="1" applyAlignment="1" applyProtection="1">
      <alignment horizontal="center"/>
      <protection locked="0"/>
    </xf>
    <xf numFmtId="37" fontId="57" fillId="0" borderId="0" xfId="360" quotePrefix="1" applyNumberFormat="1" applyFont="1" applyFill="1" applyBorder="1" applyAlignment="1" applyProtection="1">
      <alignment horizontal="center"/>
      <protection locked="0"/>
    </xf>
    <xf numFmtId="37" fontId="57" fillId="0" borderId="1" xfId="360" quotePrefix="1" applyNumberFormat="1" applyFont="1" applyFill="1" applyBorder="1" applyAlignment="1" applyProtection="1">
      <alignment horizontal="center"/>
      <protection locked="0"/>
    </xf>
    <xf numFmtId="0" fontId="55" fillId="0" borderId="1" xfId="361" applyFont="1" applyBorder="1" applyAlignment="1">
      <alignment wrapText="1"/>
    </xf>
    <xf numFmtId="176" fontId="59" fillId="0" borderId="1" xfId="360" quotePrefix="1" applyNumberFormat="1" applyFont="1" applyFill="1" applyBorder="1" applyAlignment="1"/>
    <xf numFmtId="176" fontId="57" fillId="0" borderId="1" xfId="360" quotePrefix="1" applyNumberFormat="1" applyFont="1" applyFill="1" applyBorder="1" applyAlignment="1"/>
    <xf numFmtId="180" fontId="63" fillId="0" borderId="26" xfId="361" applyNumberFormat="1" applyFont="1" applyBorder="1" applyAlignment="1">
      <alignment horizontal="left"/>
    </xf>
    <xf numFmtId="0" fontId="61" fillId="0" borderId="0" xfId="0" applyFont="1" applyAlignment="1">
      <alignment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2"/>
    </xf>
    <xf numFmtId="0" fontId="5" fillId="0" borderId="0" xfId="0" applyFont="1" applyAlignment="1">
      <alignment horizontal="left" wrapText="1" indent="3"/>
    </xf>
    <xf numFmtId="0" fontId="5" fillId="0" borderId="1" xfId="0" applyFont="1" applyBorder="1" applyAlignment="1">
      <alignment horizontal="left" wrapText="1" indent="3"/>
    </xf>
    <xf numFmtId="0" fontId="60" fillId="0" borderId="17" xfId="0" applyFont="1" applyBorder="1" applyAlignment="1">
      <alignment horizontal="left" wrapText="1" indent="2"/>
    </xf>
    <xf numFmtId="0" fontId="60" fillId="0" borderId="0" xfId="0" applyFont="1" applyAlignment="1">
      <alignment horizontal="left" wrapText="1" indent="2"/>
    </xf>
    <xf numFmtId="0" fontId="61" fillId="0" borderId="1" xfId="0" applyFont="1" applyBorder="1" applyAlignment="1">
      <alignment horizontal="left" wrapText="1" indent="3"/>
    </xf>
    <xf numFmtId="181" fontId="59" fillId="0" borderId="0" xfId="360" applyNumberFormat="1" applyFont="1" applyFill="1" applyBorder="1" applyAlignment="1">
      <alignment horizontal="right"/>
    </xf>
    <xf numFmtId="178" fontId="59" fillId="0" borderId="0" xfId="360" applyFont="1" applyFill="1" applyBorder="1" applyAlignment="1">
      <alignment horizontal="right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wrapText="1"/>
    </xf>
    <xf numFmtId="0" fontId="6" fillId="0" borderId="0" xfId="361" applyFont="1" applyAlignment="1">
      <alignment wrapText="1" indent="2"/>
    </xf>
    <xf numFmtId="0" fontId="6" fillId="0" borderId="0" xfId="361" applyFont="1" applyAlignment="1">
      <alignment wrapText="1" indent="1"/>
    </xf>
    <xf numFmtId="165" fontId="55" fillId="0" borderId="0" xfId="361" applyNumberFormat="1" applyFont="1" applyBorder="1" applyAlignment="1">
      <alignment horizontal="left"/>
    </xf>
    <xf numFmtId="167" fontId="5" fillId="0" borderId="0" xfId="0" applyNumberFormat="1" applyFont="1" applyAlignment="1"/>
    <xf numFmtId="0" fontId="63" fillId="0" borderId="1" xfId="361" applyFont="1" applyBorder="1" applyAlignment="1">
      <alignment horizontal="right" wrapText="1"/>
    </xf>
    <xf numFmtId="0" fontId="4" fillId="0" borderId="4" xfId="0" applyFont="1" applyBorder="1" applyAlignment="1">
      <alignment vertical="center" wrapText="1"/>
    </xf>
    <xf numFmtId="0" fontId="61" fillId="0" borderId="0" xfId="0" applyFont="1" applyAlignment="1">
      <alignment horizontal="left" wrapText="1" indent="2"/>
    </xf>
    <xf numFmtId="0" fontId="61" fillId="0" borderId="1" xfId="0" applyFont="1" applyBorder="1" applyAlignment="1">
      <alignment horizontal="left" wrapText="1" indent="2"/>
    </xf>
    <xf numFmtId="0" fontId="4" fillId="0" borderId="26" xfId="0" applyFont="1" applyBorder="1" applyAlignment="1">
      <alignment vertical="center" wrapText="1"/>
    </xf>
    <xf numFmtId="0" fontId="61" fillId="0" borderId="0" xfId="0" applyFont="1" applyAlignment="1">
      <alignment wrapText="1"/>
    </xf>
    <xf numFmtId="0" fontId="60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61" fillId="0" borderId="1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6" fillId="0" borderId="13" xfId="361" applyFont="1" applyBorder="1" applyAlignment="1">
      <alignment wrapText="1"/>
    </xf>
    <xf numFmtId="180" fontId="6" fillId="0" borderId="13" xfId="361" applyNumberFormat="1" applyFont="1" applyBorder="1" applyAlignment="1">
      <alignment horizontal="left"/>
    </xf>
    <xf numFmtId="167" fontId="55" fillId="0" borderId="0" xfId="361" applyNumberFormat="1" applyFont="1" applyBorder="1" applyAlignment="1"/>
    <xf numFmtId="0" fontId="55" fillId="0" borderId="0" xfId="361" applyFont="1" applyBorder="1" applyAlignment="1">
      <alignment wrapText="1" indent="1"/>
    </xf>
    <xf numFmtId="0" fontId="55" fillId="0" borderId="0" xfId="361" applyFont="1" applyBorder="1" applyAlignment="1">
      <alignment horizontal="left"/>
    </xf>
    <xf numFmtId="180" fontId="6" fillId="0" borderId="0" xfId="361" applyNumberFormat="1" applyFont="1" applyBorder="1" applyAlignment="1">
      <alignment horizontal="left"/>
    </xf>
    <xf numFmtId="0" fontId="55" fillId="0" borderId="0" xfId="361" applyFont="1" applyBorder="1" applyAlignment="1">
      <alignment horizontal="left" vertical="top"/>
    </xf>
    <xf numFmtId="167" fontId="55" fillId="0" borderId="0" xfId="361" applyNumberFormat="1" applyFont="1" applyBorder="1" applyAlignment="1">
      <alignment horizontal="left"/>
    </xf>
    <xf numFmtId="0" fontId="63" fillId="0" borderId="26" xfId="361" applyFont="1" applyBorder="1" applyAlignment="1">
      <alignment horizontal="left" vertical="top"/>
    </xf>
    <xf numFmtId="167" fontId="63" fillId="0" borderId="26" xfId="361" applyNumberFormat="1" applyFont="1" applyBorder="1" applyAlignment="1"/>
    <xf numFmtId="167" fontId="63" fillId="0" borderId="26" xfId="361" applyNumberFormat="1" applyFont="1" applyBorder="1" applyAlignment="1">
      <alignment horizontal="left"/>
    </xf>
    <xf numFmtId="165" fontId="55" fillId="0" borderId="0" xfId="361" applyNumberFormat="1" applyFont="1" applyAlignment="1">
      <alignment horizontal="right"/>
    </xf>
    <xf numFmtId="165" fontId="55" fillId="0" borderId="1" xfId="361" applyNumberFormat="1" applyFont="1" applyBorder="1" applyAlignment="1">
      <alignment horizontal="right"/>
    </xf>
    <xf numFmtId="165" fontId="55" fillId="0" borderId="13" xfId="361" applyNumberFormat="1" applyFont="1" applyBorder="1" applyAlignment="1">
      <alignment horizontal="right"/>
    </xf>
    <xf numFmtId="0" fontId="6" fillId="0" borderId="19" xfId="361" applyFont="1" applyBorder="1" applyAlignment="1">
      <alignment horizontal="left" vertical="top"/>
    </xf>
    <xf numFmtId="167" fontId="6" fillId="0" borderId="19" xfId="361" applyNumberFormat="1" applyFont="1" applyBorder="1" applyAlignment="1"/>
    <xf numFmtId="167" fontId="6" fillId="0" borderId="19" xfId="361" applyNumberFormat="1" applyFont="1" applyBorder="1" applyAlignment="1">
      <alignment horizontal="left"/>
    </xf>
    <xf numFmtId="0" fontId="62" fillId="0" borderId="0" xfId="361" applyFont="1" applyAlignment="1">
      <alignment wrapText="1"/>
    </xf>
    <xf numFmtId="176" fontId="57" fillId="0" borderId="13" xfId="360" quotePrefix="1" applyNumberFormat="1" applyFont="1" applyFill="1" applyBorder="1" applyAlignment="1"/>
    <xf numFmtId="0" fontId="61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60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61" fillId="0" borderId="0" xfId="361" applyFont="1" applyAlignment="1">
      <alignment wrapText="1"/>
    </xf>
    <xf numFmtId="165" fontId="61" fillId="0" borderId="1" xfId="0" applyNumberFormat="1" applyFont="1" applyBorder="1" applyAlignment="1">
      <alignment horizontal="center"/>
    </xf>
    <xf numFmtId="0" fontId="60" fillId="0" borderId="3" xfId="0" applyFont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/>
    <xf numFmtId="165" fontId="5" fillId="0" borderId="1" xfId="0" applyNumberFormat="1" applyFont="1" applyBorder="1" applyAlignment="1"/>
    <xf numFmtId="165" fontId="5" fillId="0" borderId="3" xfId="0" applyNumberFormat="1" applyFont="1" applyBorder="1" applyAlignment="1"/>
    <xf numFmtId="165" fontId="5" fillId="0" borderId="0" xfId="0" applyNumberFormat="1" applyFont="1" applyAlignment="1"/>
    <xf numFmtId="167" fontId="5" fillId="0" borderId="4" xfId="0" applyNumberFormat="1" applyFont="1" applyBorder="1" applyAlignment="1"/>
    <xf numFmtId="165" fontId="5" fillId="0" borderId="6" xfId="0" applyNumberFormat="1" applyFont="1" applyBorder="1" applyAlignment="1">
      <alignment horizontal="left"/>
    </xf>
    <xf numFmtId="167" fontId="5" fillId="0" borderId="13" xfId="0" applyNumberFormat="1" applyFont="1" applyBorder="1" applyAlignment="1"/>
    <xf numFmtId="165" fontId="5" fillId="0" borderId="17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65" fontId="5" fillId="0" borderId="13" xfId="0" applyNumberFormat="1" applyFont="1" applyBorder="1" applyAlignment="1"/>
    <xf numFmtId="167" fontId="5" fillId="0" borderId="26" xfId="0" applyNumberFormat="1" applyFont="1" applyBorder="1" applyAlignment="1"/>
    <xf numFmtId="167" fontId="5" fillId="0" borderId="17" xfId="0" applyNumberFormat="1" applyFont="1" applyBorder="1" applyAlignment="1">
      <alignment horizontal="left"/>
    </xf>
    <xf numFmtId="171" fontId="57" fillId="0" borderId="0" xfId="360" applyNumberFormat="1" applyFont="1" applyFill="1" applyBorder="1" applyAlignment="1">
      <alignment horizontal="right"/>
    </xf>
    <xf numFmtId="181" fontId="57" fillId="0" borderId="0" xfId="360" applyNumberFormat="1" applyFont="1" applyFill="1" applyBorder="1" applyAlignment="1">
      <alignment horizontal="right"/>
    </xf>
    <xf numFmtId="181" fontId="57" fillId="0" borderId="1" xfId="360" applyNumberFormat="1" applyFont="1" applyFill="1" applyBorder="1" applyAlignment="1">
      <alignment horizontal="right"/>
    </xf>
    <xf numFmtId="181" fontId="57" fillId="0" borderId="13" xfId="360" applyNumberFormat="1" applyFont="1" applyFill="1" applyBorder="1" applyAlignment="1">
      <alignment horizontal="right"/>
    </xf>
    <xf numFmtId="171" fontId="57" fillId="0" borderId="26" xfId="360" applyNumberFormat="1" applyFont="1" applyFill="1" applyBorder="1" applyAlignment="1">
      <alignment horizontal="right"/>
    </xf>
    <xf numFmtId="178" fontId="57" fillId="0" borderId="0" xfId="360" applyFont="1" applyFill="1" applyBorder="1" applyAlignment="1">
      <alignment horizontal="right"/>
    </xf>
    <xf numFmtId="179" fontId="61" fillId="0" borderId="0" xfId="0" applyNumberFormat="1" applyFont="1" applyAlignment="1">
      <alignment horizontal="right"/>
    </xf>
    <xf numFmtId="0" fontId="6" fillId="0" borderId="0" xfId="361" applyFont="1" applyBorder="1" applyAlignment="1">
      <alignment wrapText="1" indent="1"/>
    </xf>
    <xf numFmtId="0" fontId="6" fillId="0" borderId="6" xfId="361" quotePrefix="1" applyFont="1" applyBorder="1" applyAlignment="1"/>
    <xf numFmtId="0" fontId="62" fillId="0" borderId="0" xfId="361" applyAlignment="1"/>
    <xf numFmtId="0" fontId="61" fillId="0" borderId="0" xfId="0" applyFont="1" applyAlignment="1">
      <alignment wrapText="1"/>
    </xf>
    <xf numFmtId="176" fontId="66" fillId="0" borderId="1" xfId="360" quotePrefix="1" applyNumberFormat="1" applyFont="1" applyFill="1" applyBorder="1" applyAlignment="1">
      <alignment horizontal="right"/>
    </xf>
    <xf numFmtId="165" fontId="60" fillId="0" borderId="0" xfId="0" applyNumberFormat="1" applyFont="1" applyBorder="1" applyAlignment="1"/>
    <xf numFmtId="0" fontId="61" fillId="0" borderId="0" xfId="0" applyFont="1" applyBorder="1" applyAlignment="1">
      <alignment horizontal="center" wrapText="1"/>
    </xf>
    <xf numFmtId="166" fontId="60" fillId="0" borderId="0" xfId="0" applyNumberFormat="1" applyFont="1" applyBorder="1" applyAlignment="1"/>
    <xf numFmtId="167" fontId="59" fillId="0" borderId="26" xfId="360" applyNumberFormat="1" applyFont="1" applyFill="1" applyBorder="1" applyAlignment="1">
      <alignment horizontal="right"/>
    </xf>
    <xf numFmtId="167" fontId="59" fillId="0" borderId="0" xfId="360" applyNumberFormat="1" applyFont="1" applyFill="1" applyBorder="1" applyAlignment="1">
      <alignment horizontal="right"/>
    </xf>
    <xf numFmtId="165" fontId="59" fillId="0" borderId="1" xfId="360" applyNumberFormat="1" applyFont="1" applyFill="1" applyBorder="1" applyAlignment="1">
      <alignment horizontal="right"/>
    </xf>
    <xf numFmtId="0" fontId="6" fillId="0" borderId="0" xfId="361" quotePrefix="1" applyFont="1" applyBorder="1" applyAlignment="1"/>
    <xf numFmtId="0" fontId="4" fillId="0" borderId="17" xfId="0" applyFont="1" applyFill="1" applyBorder="1" applyAlignment="1">
      <alignment horizontal="left" wrapText="1" indent="2"/>
    </xf>
    <xf numFmtId="171" fontId="59" fillId="0" borderId="26" xfId="360" applyNumberFormat="1" applyFont="1" applyFill="1" applyBorder="1" applyAlignment="1">
      <alignment horizontal="right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183" fontId="59" fillId="0" borderId="0" xfId="360" applyNumberFormat="1" applyFont="1" applyFill="1" applyBorder="1" applyAlignment="1">
      <alignment horizontal="right"/>
    </xf>
    <xf numFmtId="0" fontId="61" fillId="0" borderId="0" xfId="0" applyFont="1" applyBorder="1" applyAlignment="1">
      <alignment horizontal="center"/>
    </xf>
    <xf numFmtId="166" fontId="61" fillId="0" borderId="0" xfId="0" applyNumberFormat="1" applyFont="1" applyBorder="1" applyAlignment="1">
      <alignment horizontal="center"/>
    </xf>
    <xf numFmtId="0" fontId="61" fillId="0" borderId="0" xfId="0" applyFont="1" applyAlignment="1">
      <alignment wrapText="1"/>
    </xf>
    <xf numFmtId="0" fontId="60" fillId="0" borderId="0" xfId="0" applyFont="1" applyBorder="1" applyAlignment="1">
      <alignment horizontal="left" wrapText="1" indent="1"/>
    </xf>
    <xf numFmtId="165" fontId="61" fillId="0" borderId="0" xfId="0" applyNumberFormat="1" applyFont="1" applyBorder="1" applyAlignment="1">
      <alignment horizontal="left"/>
    </xf>
    <xf numFmtId="165" fontId="60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5" fontId="55" fillId="0" borderId="0" xfId="361" applyNumberFormat="1" applyFont="1" applyBorder="1" applyAlignment="1">
      <alignment horizontal="right"/>
    </xf>
    <xf numFmtId="165" fontId="4" fillId="0" borderId="0" xfId="0" applyNumberFormat="1" applyFont="1" applyAlignment="1"/>
    <xf numFmtId="0" fontId="5" fillId="0" borderId="0" xfId="0" applyFont="1" applyBorder="1" applyAlignment="1">
      <alignment wrapText="1"/>
    </xf>
    <xf numFmtId="49" fontId="69" fillId="0" borderId="13" xfId="0" applyNumberFormat="1" applyFont="1" applyBorder="1" applyAlignment="1">
      <alignment horizontal="left" vertical="top"/>
    </xf>
    <xf numFmtId="49" fontId="69" fillId="0" borderId="1" xfId="0" applyNumberFormat="1" applyFont="1" applyBorder="1" applyAlignment="1">
      <alignment horizontal="left" vertical="top"/>
    </xf>
    <xf numFmtId="179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0" fontId="61" fillId="0" borderId="0" xfId="0" applyFont="1" applyAlignment="1">
      <alignment wrapText="1"/>
    </xf>
    <xf numFmtId="165" fontId="4" fillId="0" borderId="13" xfId="0" applyNumberFormat="1" applyFont="1" applyBorder="1" applyAlignment="1"/>
    <xf numFmtId="165" fontId="4" fillId="0" borderId="0" xfId="0" applyNumberFormat="1" applyFont="1" applyBorder="1" applyAlignment="1"/>
    <xf numFmtId="165" fontId="4" fillId="0" borderId="1" xfId="0" applyNumberFormat="1" applyFont="1" applyBorder="1" applyAlignment="1"/>
    <xf numFmtId="167" fontId="57" fillId="0" borderId="0" xfId="360" applyNumberFormat="1" applyFont="1" applyFill="1" applyBorder="1" applyAlignment="1">
      <alignment horizontal="right"/>
    </xf>
    <xf numFmtId="165" fontId="5" fillId="0" borderId="0" xfId="0" applyNumberFormat="1" applyFont="1" applyBorder="1" applyAlignment="1"/>
    <xf numFmtId="165" fontId="57" fillId="0" borderId="1" xfId="360" applyNumberFormat="1" applyFont="1" applyFill="1" applyBorder="1" applyAlignment="1">
      <alignment horizontal="right"/>
    </xf>
    <xf numFmtId="165" fontId="6" fillId="0" borderId="0" xfId="361" applyNumberFormat="1" applyFont="1" applyAlignment="1"/>
    <xf numFmtId="165" fontId="6" fillId="0" borderId="0" xfId="361" applyNumberFormat="1" applyFont="1" applyAlignment="1">
      <alignment horizontal="right"/>
    </xf>
    <xf numFmtId="0" fontId="61" fillId="0" borderId="0" xfId="0" applyFont="1" applyAlignment="1">
      <alignment wrapText="1"/>
    </xf>
    <xf numFmtId="0" fontId="6" fillId="0" borderId="0" xfId="361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top" wrapText="1"/>
    </xf>
    <xf numFmtId="180" fontId="6" fillId="0" borderId="19" xfId="361" applyNumberFormat="1" applyFont="1" applyBorder="1" applyAlignment="1">
      <alignment horizontal="left"/>
    </xf>
    <xf numFmtId="0" fontId="6" fillId="0" borderId="1" xfId="361" applyFont="1" applyBorder="1" applyAlignment="1">
      <alignment wrapText="1" indent="1"/>
    </xf>
    <xf numFmtId="165" fontId="6" fillId="0" borderId="1" xfId="361" applyNumberFormat="1" applyFont="1" applyBorder="1" applyAlignment="1"/>
    <xf numFmtId="171" fontId="59" fillId="0" borderId="0" xfId="360" applyNumberFormat="1" applyFont="1" applyFill="1" applyBorder="1" applyAlignment="1">
      <alignment horizontal="right"/>
    </xf>
    <xf numFmtId="0" fontId="61" fillId="0" borderId="0" xfId="0" applyFont="1" applyAlignment="1">
      <alignment wrapText="1"/>
    </xf>
    <xf numFmtId="167" fontId="61" fillId="0" borderId="0" xfId="0" applyNumberFormat="1" applyFont="1" applyBorder="1" applyAlignment="1">
      <alignment horizontal="left"/>
    </xf>
    <xf numFmtId="167" fontId="60" fillId="0" borderId="0" xfId="0" applyNumberFormat="1" applyFont="1" applyBorder="1" applyAlignment="1"/>
    <xf numFmtId="167" fontId="5" fillId="0" borderId="0" xfId="0" applyNumberFormat="1" applyFont="1" applyBorder="1" applyAlignment="1"/>
    <xf numFmtId="167" fontId="61" fillId="0" borderId="0" xfId="0" applyNumberFormat="1" applyFont="1" applyBorder="1" applyAlignment="1"/>
    <xf numFmtId="177" fontId="60" fillId="0" borderId="0" xfId="0" applyNumberFormat="1" applyFont="1" applyBorder="1" applyAlignment="1"/>
    <xf numFmtId="177" fontId="5" fillId="0" borderId="0" xfId="0" applyNumberFormat="1" applyFont="1" applyBorder="1" applyAlignment="1"/>
    <xf numFmtId="177" fontId="61" fillId="0" borderId="0" xfId="0" applyNumberFormat="1" applyFont="1" applyBorder="1" applyAlignment="1"/>
    <xf numFmtId="0" fontId="61" fillId="0" borderId="0" xfId="0" applyFont="1" applyAlignment="1">
      <alignment wrapText="1"/>
    </xf>
    <xf numFmtId="179" fontId="4" fillId="0" borderId="0" xfId="0" applyNumberFormat="1" applyFont="1" applyAlignment="1"/>
    <xf numFmtId="0" fontId="5" fillId="0" borderId="17" xfId="0" applyFont="1" applyBorder="1" applyAlignment="1"/>
    <xf numFmtId="167" fontId="59" fillId="0" borderId="26" xfId="360" applyNumberFormat="1" applyFont="1" applyFill="1" applyBorder="1" applyAlignment="1"/>
    <xf numFmtId="178" fontId="59" fillId="0" borderId="0" xfId="360" applyFont="1" applyFill="1" applyBorder="1" applyAlignment="1"/>
    <xf numFmtId="165" fontId="59" fillId="0" borderId="1" xfId="360" applyNumberFormat="1" applyFont="1" applyFill="1" applyBorder="1" applyAlignment="1"/>
    <xf numFmtId="181" fontId="59" fillId="0" borderId="0" xfId="360" applyNumberFormat="1" applyFont="1" applyFill="1" applyBorder="1" applyAlignment="1"/>
    <xf numFmtId="171" fontId="59" fillId="0" borderId="26" xfId="360" applyNumberFormat="1" applyFont="1" applyFill="1" applyBorder="1" applyAlignment="1"/>
    <xf numFmtId="0" fontId="6" fillId="0" borderId="0" xfId="0" applyFont="1" applyAlignment="1">
      <alignment vertical="top" wrapText="1"/>
    </xf>
    <xf numFmtId="181" fontId="59" fillId="0" borderId="1" xfId="360" applyNumberFormat="1" applyFont="1" applyFill="1" applyBorder="1" applyAlignment="1">
      <alignment horizontal="right"/>
    </xf>
    <xf numFmtId="181" fontId="59" fillId="0" borderId="13" xfId="360" applyNumberFormat="1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61" fillId="0" borderId="0" xfId="0" applyFont="1" applyAlignment="1">
      <alignment wrapText="1"/>
    </xf>
    <xf numFmtId="165" fontId="61" fillId="0" borderId="0" xfId="0" applyNumberFormat="1" applyFont="1" applyBorder="1" applyAlignment="1"/>
    <xf numFmtId="167" fontId="4" fillId="0" borderId="0" xfId="0" applyNumberFormat="1" applyFont="1" applyBorder="1" applyAlignment="1"/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165" fontId="61" fillId="0" borderId="26" xfId="0" applyNumberFormat="1" applyFont="1" applyBorder="1" applyAlignment="1">
      <alignment horizontal="left"/>
    </xf>
    <xf numFmtId="167" fontId="4" fillId="0" borderId="26" xfId="0" applyNumberFormat="1" applyFont="1" applyBorder="1" applyAlignment="1"/>
    <xf numFmtId="0" fontId="61" fillId="0" borderId="13" xfId="0" applyFont="1" applyBorder="1" applyAlignment="1">
      <alignment horizontal="center" wrapText="1"/>
    </xf>
    <xf numFmtId="177" fontId="4" fillId="0" borderId="0" xfId="0" applyNumberFormat="1" applyFont="1" applyBorder="1" applyAlignment="1"/>
    <xf numFmtId="165" fontId="4" fillId="0" borderId="3" xfId="0" applyNumberFormat="1" applyFont="1" applyBorder="1" applyAlignment="1"/>
    <xf numFmtId="0" fontId="6" fillId="0" borderId="0" xfId="0" applyFont="1" applyBorder="1" applyAlignment="1"/>
    <xf numFmtId="0" fontId="6" fillId="0" borderId="0" xfId="361" applyFont="1" applyAlignment="1">
      <alignment vertical="top"/>
    </xf>
    <xf numFmtId="176" fontId="59" fillId="0" borderId="13" xfId="360" quotePrefix="1" applyNumberFormat="1" applyFont="1" applyFill="1" applyBorder="1" applyAlignment="1"/>
    <xf numFmtId="0" fontId="6" fillId="0" borderId="3" xfId="0" applyFont="1" applyFill="1" applyBorder="1" applyAlignment="1"/>
    <xf numFmtId="167" fontId="7" fillId="0" borderId="0" xfId="0" applyNumberFormat="1" applyFont="1" applyFill="1" applyAlignment="1"/>
    <xf numFmtId="165" fontId="4" fillId="0" borderId="0" xfId="0" applyNumberFormat="1" applyFont="1" applyFill="1" applyAlignment="1"/>
    <xf numFmtId="165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/>
    <xf numFmtId="165" fontId="7" fillId="0" borderId="3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/>
    <xf numFmtId="165" fontId="7" fillId="0" borderId="2" xfId="0" applyNumberFormat="1" applyFont="1" applyFill="1" applyBorder="1" applyAlignment="1"/>
    <xf numFmtId="165" fontId="7" fillId="0" borderId="1" xfId="0" applyNumberFormat="1" applyFont="1" applyFill="1" applyBorder="1" applyAlignment="1"/>
    <xf numFmtId="167" fontId="7" fillId="0" borderId="26" xfId="0" applyNumberFormat="1" applyFont="1" applyFill="1" applyBorder="1" applyAlignment="1"/>
    <xf numFmtId="167" fontId="7" fillId="0" borderId="6" xfId="0" applyNumberFormat="1" applyFont="1" applyFill="1" applyBorder="1" applyAlignment="1">
      <alignment horizontal="left"/>
    </xf>
    <xf numFmtId="167" fontId="7" fillId="0" borderId="0" xfId="0" applyNumberFormat="1" applyFont="1" applyFill="1" applyAlignment="1">
      <alignment horizontal="left"/>
    </xf>
    <xf numFmtId="167" fontId="4" fillId="0" borderId="5" xfId="0" applyNumberFormat="1" applyFont="1" applyFill="1" applyBorder="1" applyAlignment="1">
      <alignment horizontal="left"/>
    </xf>
    <xf numFmtId="0" fontId="5" fillId="0" borderId="19" xfId="0" applyFont="1" applyBorder="1" applyAlignment="1">
      <alignment wrapText="1"/>
    </xf>
    <xf numFmtId="0" fontId="61" fillId="0" borderId="19" xfId="0" applyFont="1" applyBorder="1" applyAlignment="1">
      <alignment wrapText="1"/>
    </xf>
    <xf numFmtId="165" fontId="61" fillId="0" borderId="19" xfId="0" applyNumberFormat="1" applyFont="1" applyBorder="1" applyAlignment="1">
      <alignment horizontal="left"/>
    </xf>
    <xf numFmtId="177" fontId="4" fillId="0" borderId="19" xfId="0" applyNumberFormat="1" applyFont="1" applyFill="1" applyBorder="1" applyAlignment="1"/>
    <xf numFmtId="177" fontId="5" fillId="0" borderId="19" xfId="0" applyNumberFormat="1" applyFont="1" applyBorder="1" applyAlignment="1"/>
    <xf numFmtId="177" fontId="61" fillId="0" borderId="19" xfId="0" applyNumberFormat="1" applyFont="1" applyBorder="1" applyAlignment="1"/>
    <xf numFmtId="37" fontId="57" fillId="0" borderId="19" xfId="360" quotePrefix="1" applyNumberFormat="1" applyFont="1" applyFill="1" applyBorder="1" applyAlignment="1" applyProtection="1">
      <alignment horizontal="center"/>
      <protection locked="0"/>
    </xf>
    <xf numFmtId="177" fontId="4" fillId="0" borderId="19" xfId="0" applyNumberFormat="1" applyFont="1" applyBorder="1" applyAlignment="1"/>
    <xf numFmtId="177" fontId="5" fillId="0" borderId="19" xfId="0" applyNumberFormat="1" applyFont="1" applyFill="1" applyBorder="1" applyAlignment="1"/>
    <xf numFmtId="167" fontId="60" fillId="0" borderId="26" xfId="0" applyNumberFormat="1" applyFont="1" applyFill="1" applyBorder="1" applyAlignment="1"/>
    <xf numFmtId="176" fontId="13" fillId="0" borderId="0" xfId="282" quotePrefix="1" applyNumberFormat="1" applyFont="1" applyFill="1" applyAlignment="1">
      <alignment horizontal="left" vertical="top" wrapText="1"/>
    </xf>
    <xf numFmtId="165" fontId="60" fillId="0" borderId="0" xfId="0" applyNumberFormat="1" applyFont="1" applyFill="1" applyAlignment="1"/>
    <xf numFmtId="165" fontId="60" fillId="0" borderId="1" xfId="0" applyNumberFormat="1" applyFont="1" applyFill="1" applyBorder="1" applyAlignment="1"/>
    <xf numFmtId="0" fontId="4" fillId="0" borderId="19" xfId="0" applyFont="1" applyBorder="1" applyAlignment="1">
      <alignment wrapText="1"/>
    </xf>
    <xf numFmtId="0" fontId="60" fillId="0" borderId="1" xfId="0" applyFont="1" applyBorder="1" applyAlignment="1">
      <alignment horizontal="left" wrapText="1" indent="1"/>
    </xf>
    <xf numFmtId="165" fontId="7" fillId="0" borderId="0" xfId="0" applyNumberFormat="1" applyFont="1" applyFill="1" applyBorder="1" applyAlignment="1"/>
    <xf numFmtId="165" fontId="4" fillId="0" borderId="13" xfId="0" applyNumberFormat="1" applyFont="1" applyFill="1" applyBorder="1" applyAlignment="1"/>
    <xf numFmtId="0" fontId="6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7" fontId="6" fillId="0" borderId="13" xfId="361" applyNumberFormat="1" applyFont="1" applyBorder="1" applyAlignment="1"/>
    <xf numFmtId="167" fontId="6" fillId="0" borderId="13" xfId="361" applyNumberFormat="1" applyFont="1" applyBorder="1" applyAlignment="1">
      <alignment horizontal="left"/>
    </xf>
    <xf numFmtId="165" fontId="6" fillId="0" borderId="17" xfId="361" applyNumberFormat="1" applyFont="1" applyBorder="1" applyAlignment="1">
      <alignment horizontal="left"/>
    </xf>
    <xf numFmtId="165" fontId="6" fillId="0" borderId="0" xfId="361" applyNumberFormat="1" applyFont="1" applyAlignment="1">
      <alignment horizontal="left"/>
    </xf>
    <xf numFmtId="165" fontId="6" fillId="0" borderId="1" xfId="361" applyNumberFormat="1" applyFont="1" applyBorder="1" applyAlignment="1">
      <alignment horizontal="left"/>
    </xf>
    <xf numFmtId="165" fontId="6" fillId="0" borderId="13" xfId="361" applyNumberFormat="1" applyFont="1" applyBorder="1" applyAlignment="1"/>
    <xf numFmtId="165" fontId="6" fillId="0" borderId="13" xfId="361" applyNumberFormat="1" applyFont="1" applyBorder="1" applyAlignment="1">
      <alignment horizontal="left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69" fillId="0" borderId="13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4" fillId="0" borderId="1" xfId="0" applyFont="1" applyFill="1" applyBorder="1" applyAlignment="1"/>
    <xf numFmtId="0" fontId="0" fillId="0" borderId="13" xfId="0" applyFill="1" applyBorder="1" applyAlignment="1">
      <alignment horizontal="left"/>
    </xf>
    <xf numFmtId="0" fontId="5" fillId="0" borderId="13" xfId="0" applyFont="1" applyFill="1" applyBorder="1" applyAlignment="1">
      <alignment horizontal="center" wrapText="1"/>
    </xf>
    <xf numFmtId="0" fontId="61" fillId="0" borderId="1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left"/>
    </xf>
    <xf numFmtId="167" fontId="5" fillId="0" borderId="0" xfId="0" applyNumberFormat="1" applyFont="1" applyFill="1" applyAlignment="1"/>
    <xf numFmtId="167" fontId="9" fillId="0" borderId="0" xfId="0" applyNumberFormat="1" applyFont="1" applyFill="1" applyAlignment="1"/>
    <xf numFmtId="165" fontId="5" fillId="0" borderId="0" xfId="0" applyNumberFormat="1" applyFont="1" applyFill="1" applyAlignment="1"/>
    <xf numFmtId="165" fontId="9" fillId="0" borderId="0" xfId="0" applyNumberFormat="1" applyFont="1" applyFill="1" applyAlignment="1">
      <alignment horizontal="left"/>
    </xf>
    <xf numFmtId="165" fontId="9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wrapText="1" indent="1"/>
    </xf>
    <xf numFmtId="165" fontId="7" fillId="0" borderId="0" xfId="0" applyNumberFormat="1" applyFont="1" applyFill="1" applyAlignment="1">
      <alignment horizontal="left"/>
    </xf>
    <xf numFmtId="165" fontId="9" fillId="0" borderId="0" xfId="0" applyNumberFormat="1" applyFont="1" applyFill="1" applyAlignment="1"/>
    <xf numFmtId="0" fontId="5" fillId="0" borderId="0" xfId="0" applyFont="1" applyFill="1" applyAlignment="1">
      <alignment wrapText="1" indent="1"/>
    </xf>
    <xf numFmtId="165" fontId="5" fillId="0" borderId="0" xfId="0" applyNumberFormat="1" applyFont="1" applyFill="1" applyAlignment="1">
      <alignment horizontal="center"/>
    </xf>
    <xf numFmtId="165" fontId="9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left"/>
    </xf>
    <xf numFmtId="165" fontId="9" fillId="0" borderId="3" xfId="0" applyNumberFormat="1" applyFont="1" applyFill="1" applyBorder="1" applyAlignment="1">
      <alignment horizontal="left"/>
    </xf>
    <xf numFmtId="165" fontId="5" fillId="0" borderId="3" xfId="0" applyNumberFormat="1" applyFont="1" applyFill="1" applyBorder="1" applyAlignment="1"/>
    <xf numFmtId="165" fontId="9" fillId="0" borderId="3" xfId="0" applyNumberFormat="1" applyFont="1" applyFill="1" applyBorder="1" applyAlignment="1"/>
    <xf numFmtId="0" fontId="5" fillId="0" borderId="0" xfId="0" applyFont="1" applyFill="1" applyBorder="1" applyAlignment="1">
      <alignment wrapText="1"/>
    </xf>
    <xf numFmtId="165" fontId="7" fillId="0" borderId="0" xfId="0" applyNumberFormat="1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/>
    <xf numFmtId="165" fontId="9" fillId="0" borderId="0" xfId="0" applyNumberFormat="1" applyFont="1" applyFill="1" applyBorder="1" applyAlignment="1"/>
    <xf numFmtId="0" fontId="4" fillId="0" borderId="13" xfId="0" applyFont="1" applyFill="1" applyBorder="1" applyAlignment="1">
      <alignment wrapText="1"/>
    </xf>
    <xf numFmtId="165" fontId="7" fillId="0" borderId="13" xfId="0" applyNumberFormat="1" applyFont="1" applyFill="1" applyBorder="1" applyAlignment="1">
      <alignment horizontal="left"/>
    </xf>
    <xf numFmtId="165" fontId="9" fillId="0" borderId="13" xfId="0" applyNumberFormat="1" applyFont="1" applyFill="1" applyBorder="1" applyAlignment="1">
      <alignment horizontal="left"/>
    </xf>
    <xf numFmtId="165" fontId="5" fillId="0" borderId="13" xfId="0" applyNumberFormat="1" applyFont="1" applyFill="1" applyBorder="1" applyAlignment="1"/>
    <xf numFmtId="165" fontId="9" fillId="0" borderId="13" xfId="0" applyNumberFormat="1" applyFont="1" applyFill="1" applyBorder="1" applyAlignment="1"/>
    <xf numFmtId="165" fontId="5" fillId="0" borderId="3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/>
    <xf numFmtId="0" fontId="5" fillId="0" borderId="2" xfId="0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left"/>
    </xf>
    <xf numFmtId="165" fontId="9" fillId="0" borderId="2" xfId="0" applyNumberFormat="1" applyFont="1" applyFill="1" applyBorder="1" applyAlignment="1">
      <alignment horizontal="left"/>
    </xf>
    <xf numFmtId="165" fontId="5" fillId="0" borderId="2" xfId="0" applyNumberFormat="1" applyFont="1" applyFill="1" applyBorder="1" applyAlignment="1"/>
    <xf numFmtId="165" fontId="9" fillId="0" borderId="2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/>
    <xf numFmtId="165" fontId="9" fillId="0" borderId="1" xfId="0" applyNumberFormat="1" applyFont="1" applyFill="1" applyBorder="1" applyAlignment="1"/>
    <xf numFmtId="0" fontId="4" fillId="0" borderId="26" xfId="0" applyFont="1" applyFill="1" applyBorder="1" applyAlignment="1">
      <alignment vertical="center" wrapText="1"/>
    </xf>
    <xf numFmtId="167" fontId="9" fillId="0" borderId="26" xfId="0" applyNumberFormat="1" applyFont="1" applyFill="1" applyBorder="1" applyAlignment="1">
      <alignment horizontal="left"/>
    </xf>
    <xf numFmtId="167" fontId="5" fillId="0" borderId="26" xfId="0" applyNumberFormat="1" applyFont="1" applyFill="1" applyBorder="1" applyAlignment="1"/>
    <xf numFmtId="167" fontId="9" fillId="0" borderId="26" xfId="0" applyNumberFormat="1" applyFont="1" applyFill="1" applyBorder="1" applyAlignment="1"/>
    <xf numFmtId="0" fontId="4" fillId="0" borderId="6" xfId="0" applyFont="1" applyFill="1" applyBorder="1" applyAlignment="1">
      <alignment wrapText="1"/>
    </xf>
    <xf numFmtId="167" fontId="9" fillId="0" borderId="6" xfId="0" applyNumberFormat="1" applyFont="1" applyFill="1" applyBorder="1" applyAlignment="1">
      <alignment horizontal="left"/>
    </xf>
    <xf numFmtId="167" fontId="5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wrapText="1" indent="2"/>
    </xf>
    <xf numFmtId="0" fontId="5" fillId="0" borderId="5" xfId="0" applyFont="1" applyFill="1" applyBorder="1" applyAlignment="1">
      <alignment wrapText="1" indent="2"/>
    </xf>
    <xf numFmtId="167" fontId="7" fillId="0" borderId="5" xfId="0" applyNumberFormat="1" applyFont="1" applyFill="1" applyBorder="1" applyAlignment="1">
      <alignment horizontal="left"/>
    </xf>
    <xf numFmtId="167" fontId="9" fillId="0" borderId="5" xfId="0" applyNumberFormat="1" applyFont="1" applyFill="1" applyBorder="1" applyAlignment="1">
      <alignment horizontal="left"/>
    </xf>
    <xf numFmtId="167" fontId="9" fillId="0" borderId="5" xfId="0" applyNumberFormat="1" applyFont="1" applyFill="1" applyBorder="1" applyAlignment="1"/>
    <xf numFmtId="167" fontId="9" fillId="0" borderId="0" xfId="0" applyNumberFormat="1" applyFont="1" applyFill="1" applyBorder="1" applyAlignment="1"/>
    <xf numFmtId="0" fontId="71" fillId="0" borderId="1" xfId="0" quotePrefix="1" applyFont="1" applyBorder="1" applyAlignment="1">
      <alignment wrapText="1"/>
    </xf>
    <xf numFmtId="0" fontId="6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1" fillId="0" borderId="0" xfId="0" applyFont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62" fillId="0" borderId="0" xfId="361" applyAlignment="1">
      <alignment horizontal="center" wrapText="1"/>
    </xf>
    <xf numFmtId="0" fontId="63" fillId="0" borderId="13" xfId="361" applyFont="1" applyBorder="1" applyAlignment="1">
      <alignment horizontal="center" wrapText="1"/>
    </xf>
    <xf numFmtId="0" fontId="60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61" fillId="0" borderId="0" xfId="361" applyFont="1" applyAlignment="1">
      <alignment wrapText="1"/>
    </xf>
    <xf numFmtId="0" fontId="63" fillId="0" borderId="1" xfId="361" applyFont="1" applyBorder="1" applyAlignment="1">
      <alignment horizontal="center" wrapText="1"/>
    </xf>
    <xf numFmtId="0" fontId="6" fillId="0" borderId="0" xfId="361" applyFont="1" applyAlignment="1">
      <alignment wrapText="1"/>
    </xf>
    <xf numFmtId="0" fontId="63" fillId="0" borderId="1" xfId="361" applyFont="1" applyBorder="1" applyAlignment="1">
      <alignment horizontal="right" wrapText="1"/>
    </xf>
    <xf numFmtId="0" fontId="63" fillId="0" borderId="13" xfId="361" applyFont="1" applyBorder="1" applyAlignment="1">
      <alignment horizontal="right" wrapText="1"/>
    </xf>
    <xf numFmtId="0" fontId="63" fillId="0" borderId="2" xfId="361" applyFont="1" applyBorder="1" applyAlignment="1">
      <alignment horizontal="right" wrapText="1"/>
    </xf>
    <xf numFmtId="0" fontId="6" fillId="0" borderId="0" xfId="361" applyFont="1" applyAlignment="1">
      <alignment horizontal="left" vertical="top"/>
    </xf>
    <xf numFmtId="0" fontId="6" fillId="0" borderId="6" xfId="361" applyFont="1" applyBorder="1" applyAlignment="1">
      <alignment horizontal="left" vertical="top"/>
    </xf>
    <xf numFmtId="176" fontId="13" fillId="0" borderId="0" xfId="282" quotePrefix="1" applyNumberFormat="1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</cellXfs>
  <cellStyles count="637">
    <cellStyle name="_Exec Summary FINAL" xfId="2" xr:uid="{00000000-0005-0000-0000-000000000000}"/>
    <cellStyle name="_Exec Summary FINAL 2" xfId="195" xr:uid="{00000000-0005-0000-0000-000001000000}"/>
    <cellStyle name="_Exec Summary FINAL 3" xfId="334" xr:uid="{00000000-0005-0000-0000-000002000000}"/>
    <cellStyle name="20 % - Accent1" xfId="3" xr:uid="{00000000-0005-0000-0000-000003000000}"/>
    <cellStyle name="20 % - Accent1 2" xfId="333" xr:uid="{00000000-0005-0000-0000-000004000000}"/>
    <cellStyle name="20 % - Accent2" xfId="4" xr:uid="{00000000-0005-0000-0000-000005000000}"/>
    <cellStyle name="20 % - Accent2 2" xfId="332" xr:uid="{00000000-0005-0000-0000-000006000000}"/>
    <cellStyle name="20 % - Accent3" xfId="5" xr:uid="{00000000-0005-0000-0000-000007000000}"/>
    <cellStyle name="20 % - Accent3 2" xfId="210" xr:uid="{00000000-0005-0000-0000-000008000000}"/>
    <cellStyle name="20 % - Accent4" xfId="6" xr:uid="{00000000-0005-0000-0000-000009000000}"/>
    <cellStyle name="20 % - Accent4 2" xfId="211" xr:uid="{00000000-0005-0000-0000-00000A000000}"/>
    <cellStyle name="20 % - Accent5" xfId="7" xr:uid="{00000000-0005-0000-0000-00000B000000}"/>
    <cellStyle name="20 % - Accent5 2" xfId="212" xr:uid="{00000000-0005-0000-0000-00000C000000}"/>
    <cellStyle name="20 % - Accent6" xfId="8" xr:uid="{00000000-0005-0000-0000-00000D000000}"/>
    <cellStyle name="20 % - Accent6 2" xfId="213" xr:uid="{00000000-0005-0000-0000-00000E000000}"/>
    <cellStyle name="20% - Accent1 2" xfId="214" xr:uid="{00000000-0005-0000-0000-00000F000000}"/>
    <cellStyle name="20% - Accent1 3" xfId="9" xr:uid="{00000000-0005-0000-0000-000010000000}"/>
    <cellStyle name="20% - Accent2 2" xfId="215" xr:uid="{00000000-0005-0000-0000-000011000000}"/>
    <cellStyle name="20% - Accent2 3" xfId="10" xr:uid="{00000000-0005-0000-0000-000012000000}"/>
    <cellStyle name="20% - Accent3 2" xfId="216" xr:uid="{00000000-0005-0000-0000-000013000000}"/>
    <cellStyle name="20% - Accent3 3" xfId="11" xr:uid="{00000000-0005-0000-0000-000014000000}"/>
    <cellStyle name="20% - Accent4 2" xfId="217" xr:uid="{00000000-0005-0000-0000-000015000000}"/>
    <cellStyle name="20% - Accent4 3" xfId="12" xr:uid="{00000000-0005-0000-0000-000016000000}"/>
    <cellStyle name="20% - Accent5 2" xfId="218" xr:uid="{00000000-0005-0000-0000-000017000000}"/>
    <cellStyle name="20% - Accent5 3" xfId="13" xr:uid="{00000000-0005-0000-0000-000018000000}"/>
    <cellStyle name="20% - Accent6 2" xfId="219" xr:uid="{00000000-0005-0000-0000-000019000000}"/>
    <cellStyle name="20% - Accent6 3" xfId="14" xr:uid="{00000000-0005-0000-0000-00001A000000}"/>
    <cellStyle name="40 % - Accent1" xfId="15" xr:uid="{00000000-0005-0000-0000-00001B000000}"/>
    <cellStyle name="40 % - Accent1 2" xfId="220" xr:uid="{00000000-0005-0000-0000-00001C000000}"/>
    <cellStyle name="40 % - Accent2" xfId="16" xr:uid="{00000000-0005-0000-0000-00001D000000}"/>
    <cellStyle name="40 % - Accent2 2" xfId="221" xr:uid="{00000000-0005-0000-0000-00001E000000}"/>
    <cellStyle name="40 % - Accent3" xfId="17" xr:uid="{00000000-0005-0000-0000-00001F000000}"/>
    <cellStyle name="40 % - Accent3 2" xfId="222" xr:uid="{00000000-0005-0000-0000-000020000000}"/>
    <cellStyle name="40 % - Accent4" xfId="18" xr:uid="{00000000-0005-0000-0000-000021000000}"/>
    <cellStyle name="40 % - Accent4 2" xfId="223" xr:uid="{00000000-0005-0000-0000-000022000000}"/>
    <cellStyle name="40 % - Accent5" xfId="19" xr:uid="{00000000-0005-0000-0000-000023000000}"/>
    <cellStyle name="40 % - Accent5 2" xfId="224" xr:uid="{00000000-0005-0000-0000-000024000000}"/>
    <cellStyle name="40 % - Accent6" xfId="20" xr:uid="{00000000-0005-0000-0000-000025000000}"/>
    <cellStyle name="40 % - Accent6 2" xfId="225" xr:uid="{00000000-0005-0000-0000-000026000000}"/>
    <cellStyle name="40% - Accent1 2" xfId="226" xr:uid="{00000000-0005-0000-0000-000027000000}"/>
    <cellStyle name="40% - Accent1 3" xfId="21" xr:uid="{00000000-0005-0000-0000-000028000000}"/>
    <cellStyle name="40% - Accent2 2" xfId="227" xr:uid="{00000000-0005-0000-0000-000029000000}"/>
    <cellStyle name="40% - Accent2 3" xfId="22" xr:uid="{00000000-0005-0000-0000-00002A000000}"/>
    <cellStyle name="40% - Accent3 2" xfId="228" xr:uid="{00000000-0005-0000-0000-00002B000000}"/>
    <cellStyle name="40% - Accent3 3" xfId="23" xr:uid="{00000000-0005-0000-0000-00002C000000}"/>
    <cellStyle name="40% - Accent4 2" xfId="229" xr:uid="{00000000-0005-0000-0000-00002D000000}"/>
    <cellStyle name="40% - Accent4 3" xfId="24" xr:uid="{00000000-0005-0000-0000-00002E000000}"/>
    <cellStyle name="40% - Accent5 2" xfId="230" xr:uid="{00000000-0005-0000-0000-00002F000000}"/>
    <cellStyle name="40% - Accent5 3" xfId="25" xr:uid="{00000000-0005-0000-0000-000030000000}"/>
    <cellStyle name="40% - Accent6 2" xfId="231" xr:uid="{00000000-0005-0000-0000-000031000000}"/>
    <cellStyle name="40% - Accent6 3" xfId="26" xr:uid="{00000000-0005-0000-0000-000032000000}"/>
    <cellStyle name="60 % - Accent1" xfId="27" xr:uid="{00000000-0005-0000-0000-000033000000}"/>
    <cellStyle name="60 % - Accent1 2" xfId="232" xr:uid="{00000000-0005-0000-0000-000034000000}"/>
    <cellStyle name="60 % - Accent2" xfId="28" xr:uid="{00000000-0005-0000-0000-000035000000}"/>
    <cellStyle name="60 % - Accent2 2" xfId="233" xr:uid="{00000000-0005-0000-0000-000036000000}"/>
    <cellStyle name="60 % - Accent3" xfId="29" xr:uid="{00000000-0005-0000-0000-000037000000}"/>
    <cellStyle name="60 % - Accent3 2" xfId="234" xr:uid="{00000000-0005-0000-0000-000038000000}"/>
    <cellStyle name="60 % - Accent4" xfId="30" xr:uid="{00000000-0005-0000-0000-000039000000}"/>
    <cellStyle name="60 % - Accent4 2" xfId="235" xr:uid="{00000000-0005-0000-0000-00003A000000}"/>
    <cellStyle name="60 % - Accent5" xfId="31" xr:uid="{00000000-0005-0000-0000-00003B000000}"/>
    <cellStyle name="60 % - Accent5 2" xfId="236" xr:uid="{00000000-0005-0000-0000-00003C000000}"/>
    <cellStyle name="60 % - Accent6" xfId="32" xr:uid="{00000000-0005-0000-0000-00003D000000}"/>
    <cellStyle name="60 % - Accent6 2" xfId="237" xr:uid="{00000000-0005-0000-0000-00003E000000}"/>
    <cellStyle name="60% - Accent1 2" xfId="238" xr:uid="{00000000-0005-0000-0000-00003F000000}"/>
    <cellStyle name="60% - Accent1 3" xfId="33" xr:uid="{00000000-0005-0000-0000-000040000000}"/>
    <cellStyle name="60% - Accent2 2" xfId="239" xr:uid="{00000000-0005-0000-0000-000041000000}"/>
    <cellStyle name="60% - Accent2 3" xfId="34" xr:uid="{00000000-0005-0000-0000-000042000000}"/>
    <cellStyle name="60% - Accent3 2" xfId="240" xr:uid="{00000000-0005-0000-0000-000043000000}"/>
    <cellStyle name="60% - Accent3 3" xfId="35" xr:uid="{00000000-0005-0000-0000-000044000000}"/>
    <cellStyle name="60% - Accent4 2" xfId="241" xr:uid="{00000000-0005-0000-0000-000045000000}"/>
    <cellStyle name="60% - Accent4 3" xfId="36" xr:uid="{00000000-0005-0000-0000-000046000000}"/>
    <cellStyle name="60% - Accent5 2" xfId="242" xr:uid="{00000000-0005-0000-0000-000047000000}"/>
    <cellStyle name="60% - Accent5 3" xfId="37" xr:uid="{00000000-0005-0000-0000-000048000000}"/>
    <cellStyle name="60% - Accent6 2" xfId="243" xr:uid="{00000000-0005-0000-0000-000049000000}"/>
    <cellStyle name="60% - Accent6 3" xfId="38" xr:uid="{00000000-0005-0000-0000-00004A000000}"/>
    <cellStyle name="Accent1 2" xfId="244" xr:uid="{00000000-0005-0000-0000-00004B000000}"/>
    <cellStyle name="Accent1 3" xfId="39" xr:uid="{00000000-0005-0000-0000-00004C000000}"/>
    <cellStyle name="Accent2 2" xfId="245" xr:uid="{00000000-0005-0000-0000-00004D000000}"/>
    <cellStyle name="Accent2 3" xfId="40" xr:uid="{00000000-0005-0000-0000-00004E000000}"/>
    <cellStyle name="Accent3 2" xfId="246" xr:uid="{00000000-0005-0000-0000-00004F000000}"/>
    <cellStyle name="Accent3 3" xfId="41" xr:uid="{00000000-0005-0000-0000-000050000000}"/>
    <cellStyle name="Accent4 2" xfId="247" xr:uid="{00000000-0005-0000-0000-000051000000}"/>
    <cellStyle name="Accent4 3" xfId="42" xr:uid="{00000000-0005-0000-0000-000052000000}"/>
    <cellStyle name="Accent5 2" xfId="248" xr:uid="{00000000-0005-0000-0000-000053000000}"/>
    <cellStyle name="Accent5 3" xfId="43" xr:uid="{00000000-0005-0000-0000-000054000000}"/>
    <cellStyle name="Accent6 2" xfId="249" xr:uid="{00000000-0005-0000-0000-000055000000}"/>
    <cellStyle name="Accent6 3" xfId="44" xr:uid="{00000000-0005-0000-0000-000056000000}"/>
    <cellStyle name="Avertissement" xfId="45" xr:uid="{00000000-0005-0000-0000-000057000000}"/>
    <cellStyle name="Avertissement 2" xfId="250" xr:uid="{00000000-0005-0000-0000-000058000000}"/>
    <cellStyle name="Bad 2" xfId="251" xr:uid="{00000000-0005-0000-0000-000059000000}"/>
    <cellStyle name="Bad 3" xfId="46" xr:uid="{00000000-0005-0000-0000-00005A000000}"/>
    <cellStyle name="BASE" xfId="47" xr:uid="{00000000-0005-0000-0000-00005B000000}"/>
    <cellStyle name="Besuchter Hyperlink" xfId="48" xr:uid="{00000000-0005-0000-0000-00005C000000}"/>
    <cellStyle name="Besuchter Hyperlink 2" xfId="252" xr:uid="{00000000-0005-0000-0000-00005D000000}"/>
    <cellStyle name="Besuchtɥr Hyperlink" xfId="49" xr:uid="{00000000-0005-0000-0000-00005E000000}"/>
    <cellStyle name="Besuchtɥr Hyperlink 2" xfId="253" xr:uid="{00000000-0005-0000-0000-00005F000000}"/>
    <cellStyle name="Calcul" xfId="50" xr:uid="{00000000-0005-0000-0000-000060000000}"/>
    <cellStyle name="Calcul 2" xfId="254" xr:uid="{00000000-0005-0000-0000-000061000000}"/>
    <cellStyle name="Calculation 2" xfId="255" xr:uid="{00000000-0005-0000-0000-000062000000}"/>
    <cellStyle name="Calculation 3" xfId="51" xr:uid="{00000000-0005-0000-0000-000063000000}"/>
    <cellStyle name="čárky [0]_06-ORDER-Hradec" xfId="52" xr:uid="{00000000-0005-0000-0000-000064000000}"/>
    <cellStyle name="čárky_06-ORDER-Hradec" xfId="53" xr:uid="{00000000-0005-0000-0000-000065000000}"/>
    <cellStyle name="Cellule liée" xfId="54" xr:uid="{00000000-0005-0000-0000-000066000000}"/>
    <cellStyle name="Cellule liée 2" xfId="256" xr:uid="{00000000-0005-0000-0000-000067000000}"/>
    <cellStyle name="Check Cell 2" xfId="257" xr:uid="{00000000-0005-0000-0000-000068000000}"/>
    <cellStyle name="Check Cell 3" xfId="55" xr:uid="{00000000-0005-0000-0000-000069000000}"/>
    <cellStyle name="Comma  - Style1" xfId="56" xr:uid="{00000000-0005-0000-0000-00006A000000}"/>
    <cellStyle name="Comma  - Style2" xfId="57" xr:uid="{00000000-0005-0000-0000-00006B000000}"/>
    <cellStyle name="Comma  - Style3" xfId="58" xr:uid="{00000000-0005-0000-0000-00006C000000}"/>
    <cellStyle name="Comma  - Style4" xfId="59" xr:uid="{00000000-0005-0000-0000-00006D000000}"/>
    <cellStyle name="Comma  - Style5" xfId="60" xr:uid="{00000000-0005-0000-0000-00006E000000}"/>
    <cellStyle name="Comma  - Style6" xfId="61" xr:uid="{00000000-0005-0000-0000-00006F000000}"/>
    <cellStyle name="Comma  - Style7" xfId="62" xr:uid="{00000000-0005-0000-0000-000070000000}"/>
    <cellStyle name="Comma  - Style8" xfId="63" xr:uid="{00000000-0005-0000-0000-000071000000}"/>
    <cellStyle name="Comma 10" xfId="486" xr:uid="{00000000-0005-0000-0000-000072000000}"/>
    <cellStyle name="Comma 11" xfId="450" xr:uid="{00000000-0005-0000-0000-000073000000}"/>
    <cellStyle name="Comma 12" xfId="480" xr:uid="{00000000-0005-0000-0000-000074000000}"/>
    <cellStyle name="Comma 13" xfId="444" xr:uid="{00000000-0005-0000-0000-000075000000}"/>
    <cellStyle name="Comma 14" xfId="481" xr:uid="{00000000-0005-0000-0000-000076000000}"/>
    <cellStyle name="Comma 15" xfId="443" xr:uid="{00000000-0005-0000-0000-000077000000}"/>
    <cellStyle name="Comma 16" xfId="482" xr:uid="{00000000-0005-0000-0000-000078000000}"/>
    <cellStyle name="Comma 17" xfId="441" xr:uid="{00000000-0005-0000-0000-000079000000}"/>
    <cellStyle name="Comma 18" xfId="479" xr:uid="{00000000-0005-0000-0000-00007A000000}"/>
    <cellStyle name="Comma 19" xfId="440" xr:uid="{00000000-0005-0000-0000-00007B000000}"/>
    <cellStyle name="Comma 2" xfId="476" xr:uid="{00000000-0005-0000-0000-00007C000000}"/>
    <cellStyle name="Comma 20" xfId="477" xr:uid="{00000000-0005-0000-0000-00007D000000}"/>
    <cellStyle name="Comma 21" xfId="439" xr:uid="{00000000-0005-0000-0000-00007E000000}"/>
    <cellStyle name="Comma 22" xfId="478" xr:uid="{00000000-0005-0000-0000-00007F000000}"/>
    <cellStyle name="Comma 23" xfId="412" xr:uid="{00000000-0005-0000-0000-000080000000}"/>
    <cellStyle name="Comma 24" xfId="475" xr:uid="{00000000-0005-0000-0000-000081000000}"/>
    <cellStyle name="Comma 25" xfId="413" xr:uid="{00000000-0005-0000-0000-000082000000}"/>
    <cellStyle name="Comma 26" xfId="470" xr:uid="{00000000-0005-0000-0000-000083000000}"/>
    <cellStyle name="Comma 27" xfId="512" xr:uid="{00000000-0005-0000-0000-000084000000}"/>
    <cellStyle name="Comma 28" xfId="471" xr:uid="{00000000-0005-0000-0000-000085000000}"/>
    <cellStyle name="Comma 29" xfId="514" xr:uid="{00000000-0005-0000-0000-000086000000}"/>
    <cellStyle name="Comma 3" xfId="449" xr:uid="{00000000-0005-0000-0000-000087000000}"/>
    <cellStyle name="Comma 30" xfId="472" xr:uid="{00000000-0005-0000-0000-000088000000}"/>
    <cellStyle name="Comma 31" xfId="515" xr:uid="{00000000-0005-0000-0000-000089000000}"/>
    <cellStyle name="Comma 32" xfId="473" xr:uid="{00000000-0005-0000-0000-00008A000000}"/>
    <cellStyle name="Comma 33" xfId="516" xr:uid="{00000000-0005-0000-0000-00008B000000}"/>
    <cellStyle name="Comma 34" xfId="474" xr:uid="{00000000-0005-0000-0000-00008C000000}"/>
    <cellStyle name="Comma 35" xfId="517" xr:uid="{00000000-0005-0000-0000-00008D000000}"/>
    <cellStyle name="Comma 36" xfId="452" xr:uid="{00000000-0005-0000-0000-00008E000000}"/>
    <cellStyle name="Comma 37" xfId="544" xr:uid="{00000000-0005-0000-0000-00008F000000}"/>
    <cellStyle name="Comma 38" xfId="453" xr:uid="{00000000-0005-0000-0000-000090000000}"/>
    <cellStyle name="Comma 39" xfId="545" xr:uid="{00000000-0005-0000-0000-000091000000}"/>
    <cellStyle name="Comma 4" xfId="484" xr:uid="{00000000-0005-0000-0000-000092000000}"/>
    <cellStyle name="Comma 40" xfId="454" xr:uid="{00000000-0005-0000-0000-000093000000}"/>
    <cellStyle name="Comma 41" xfId="546" xr:uid="{00000000-0005-0000-0000-000094000000}"/>
    <cellStyle name="Comma 42" xfId="455" xr:uid="{00000000-0005-0000-0000-000095000000}"/>
    <cellStyle name="Comma 43" xfId="547" xr:uid="{00000000-0005-0000-0000-000096000000}"/>
    <cellStyle name="Comma 44" xfId="456" xr:uid="{00000000-0005-0000-0000-000097000000}"/>
    <cellStyle name="Comma 45" xfId="548" xr:uid="{00000000-0005-0000-0000-000098000000}"/>
    <cellStyle name="Comma 46" xfId="457" xr:uid="{00000000-0005-0000-0000-000099000000}"/>
    <cellStyle name="Comma 47" xfId="549" xr:uid="{00000000-0005-0000-0000-00009A000000}"/>
    <cellStyle name="Comma 48" xfId="458" xr:uid="{00000000-0005-0000-0000-00009B000000}"/>
    <cellStyle name="Comma 49" xfId="541" xr:uid="{00000000-0005-0000-0000-00009C000000}"/>
    <cellStyle name="Comma 5" xfId="448" xr:uid="{00000000-0005-0000-0000-00009D000000}"/>
    <cellStyle name="Comma 50" xfId="461" xr:uid="{00000000-0005-0000-0000-00009E000000}"/>
    <cellStyle name="Comma 51" xfId="542" xr:uid="{00000000-0005-0000-0000-00009F000000}"/>
    <cellStyle name="Comma 52" xfId="462" xr:uid="{00000000-0005-0000-0000-0000A0000000}"/>
    <cellStyle name="Comma 53" xfId="540" xr:uid="{00000000-0005-0000-0000-0000A1000000}"/>
    <cellStyle name="Comma 54" xfId="463" xr:uid="{00000000-0005-0000-0000-0000A2000000}"/>
    <cellStyle name="Comma 55" xfId="543" xr:uid="{00000000-0005-0000-0000-0000A3000000}"/>
    <cellStyle name="Comma 56" xfId="464" xr:uid="{00000000-0005-0000-0000-0000A4000000}"/>
    <cellStyle name="Comma 57" xfId="550" xr:uid="{00000000-0005-0000-0000-0000A5000000}"/>
    <cellStyle name="Comma 58" xfId="465" xr:uid="{00000000-0005-0000-0000-0000A6000000}"/>
    <cellStyle name="Comma 59" xfId="551" xr:uid="{00000000-0005-0000-0000-0000A7000000}"/>
    <cellStyle name="Comma 6" xfId="485" xr:uid="{00000000-0005-0000-0000-0000A8000000}"/>
    <cellStyle name="Comma 60" xfId="460" xr:uid="{00000000-0005-0000-0000-0000A9000000}"/>
    <cellStyle name="Comma 61" xfId="553" xr:uid="{00000000-0005-0000-0000-0000AA000000}"/>
    <cellStyle name="Comma 62" xfId="459" xr:uid="{00000000-0005-0000-0000-0000AB000000}"/>
    <cellStyle name="Comma 63" xfId="552" xr:uid="{00000000-0005-0000-0000-0000AC000000}"/>
    <cellStyle name="Comma 64" xfId="466" xr:uid="{00000000-0005-0000-0000-0000AD000000}"/>
    <cellStyle name="Comma 65" xfId="554" xr:uid="{00000000-0005-0000-0000-0000AE000000}"/>
    <cellStyle name="Comma 66" xfId="446" xr:uid="{00000000-0005-0000-0000-0000AF000000}"/>
    <cellStyle name="Comma 7" xfId="447" xr:uid="{00000000-0005-0000-0000-0000B0000000}"/>
    <cellStyle name="Comma 8" xfId="483" xr:uid="{00000000-0005-0000-0000-0000B1000000}"/>
    <cellStyle name="Comma 9" xfId="451" xr:uid="{00000000-0005-0000-0000-0000B2000000}"/>
    <cellStyle name="Commentaire" xfId="64" xr:uid="{00000000-0005-0000-0000-0000B3000000}"/>
    <cellStyle name="Commentaire 2" xfId="196" xr:uid="{00000000-0005-0000-0000-0000B4000000}"/>
    <cellStyle name="Commentaire 2 2" xfId="397" xr:uid="{00000000-0005-0000-0000-0000B5000000}"/>
    <cellStyle name="Commentaire 3" xfId="258" xr:uid="{00000000-0005-0000-0000-0000B6000000}"/>
    <cellStyle name="Commentaire 3 2" xfId="415" xr:uid="{00000000-0005-0000-0000-0000B7000000}"/>
    <cellStyle name="Commentaire 4" xfId="372" xr:uid="{00000000-0005-0000-0000-0000B8000000}"/>
    <cellStyle name="Con. Firm" xfId="65" xr:uid="{00000000-0005-0000-0000-0000B9000000}"/>
    <cellStyle name="Con. Firm 2" xfId="66" xr:uid="{00000000-0005-0000-0000-0000BA000000}"/>
    <cellStyle name="Con. Firm 2 2" xfId="260" xr:uid="{00000000-0005-0000-0000-0000BB000000}"/>
    <cellStyle name="Con. Firm 3" xfId="67" xr:uid="{00000000-0005-0000-0000-0000BC000000}"/>
    <cellStyle name="Con. Firm 3 2" xfId="261" xr:uid="{00000000-0005-0000-0000-0000BD000000}"/>
    <cellStyle name="Con. Firm 4" xfId="259" xr:uid="{00000000-0005-0000-0000-0000BE000000}"/>
    <cellStyle name="Con. Firm 5" xfId="469" xr:uid="{00000000-0005-0000-0000-0000BF000000}"/>
    <cellStyle name="Con. Firm_#49 103-RA-0312-BA 0000M1001" xfId="68" xr:uid="{00000000-0005-0000-0000-0000C0000000}"/>
    <cellStyle name="Currefcy" xfId="69" xr:uid="{00000000-0005-0000-0000-0000C1000000}"/>
    <cellStyle name="Currefcy 2" xfId="364" xr:uid="{00000000-0005-0000-0000-0000C2000000}"/>
    <cellStyle name="Dezimal [0]_ANLAG_SP" xfId="70" xr:uid="{00000000-0005-0000-0000-0000C3000000}"/>
    <cellStyle name="Dezimal_35" xfId="71" xr:uid="{00000000-0005-0000-0000-0000C4000000}"/>
    <cellStyle name="E&amp;Y House" xfId="72" xr:uid="{00000000-0005-0000-0000-0000C5000000}"/>
    <cellStyle name="E&amp;Y House 2" xfId="262" xr:uid="{00000000-0005-0000-0000-0000C6000000}"/>
    <cellStyle name="Entrée" xfId="73" xr:uid="{00000000-0005-0000-0000-0000C7000000}"/>
    <cellStyle name="Entrée 2" xfId="263" xr:uid="{00000000-0005-0000-0000-0000C8000000}"/>
    <cellStyle name="Euro" xfId="74" xr:uid="{00000000-0005-0000-0000-0000C9000000}"/>
    <cellStyle name="Euro 2" xfId="365" xr:uid="{00000000-0005-0000-0000-0000CA000000}"/>
    <cellStyle name="Explanatory Text 2" xfId="264" xr:uid="{00000000-0005-0000-0000-0000CB000000}"/>
    <cellStyle name="Explanatory Text 3" xfId="75" xr:uid="{00000000-0005-0000-0000-0000CC000000}"/>
    <cellStyle name="EY House" xfId="76" xr:uid="{00000000-0005-0000-0000-0000CD000000}"/>
    <cellStyle name="EY House 2" xfId="265" xr:uid="{00000000-0005-0000-0000-0000CE000000}"/>
    <cellStyle name="Good 2" xfId="266" xr:uid="{00000000-0005-0000-0000-0000CF000000}"/>
    <cellStyle name="Good 3" xfId="77" xr:uid="{00000000-0005-0000-0000-0000D0000000}"/>
    <cellStyle name="Header1" xfId="78" xr:uid="{00000000-0005-0000-0000-0000D1000000}"/>
    <cellStyle name="Header1 2" xfId="267" xr:uid="{00000000-0005-0000-0000-0000D2000000}"/>
    <cellStyle name="Header2" xfId="79" xr:uid="{00000000-0005-0000-0000-0000D3000000}"/>
    <cellStyle name="Header2 2" xfId="268" xr:uid="{00000000-0005-0000-0000-0000D4000000}"/>
    <cellStyle name="Heading 1 2" xfId="269" xr:uid="{00000000-0005-0000-0000-0000D5000000}"/>
    <cellStyle name="Heading 1 3" xfId="80" xr:uid="{00000000-0005-0000-0000-0000D6000000}"/>
    <cellStyle name="Heading 2 2" xfId="270" xr:uid="{00000000-0005-0000-0000-0000D7000000}"/>
    <cellStyle name="Heading 2 3" xfId="81" xr:uid="{00000000-0005-0000-0000-0000D8000000}"/>
    <cellStyle name="Heading 3 2" xfId="271" xr:uid="{00000000-0005-0000-0000-0000D9000000}"/>
    <cellStyle name="Heading 3 3" xfId="82" xr:uid="{00000000-0005-0000-0000-0000DA000000}"/>
    <cellStyle name="Heading 4 2" xfId="272" xr:uid="{00000000-0005-0000-0000-0000DB000000}"/>
    <cellStyle name="Heading 4 3" xfId="83" xr:uid="{00000000-0005-0000-0000-0000DC000000}"/>
    <cellStyle name="Hyperlink 2" xfId="359" xr:uid="{00000000-0005-0000-0000-0000DD000000}"/>
    <cellStyle name="Input 2" xfId="273" xr:uid="{00000000-0005-0000-0000-0000DE000000}"/>
    <cellStyle name="Input 3" xfId="84" xr:uid="{00000000-0005-0000-0000-0000DF000000}"/>
    <cellStyle name="Insatisfaisant" xfId="85" xr:uid="{00000000-0005-0000-0000-0000E0000000}"/>
    <cellStyle name="Insatisfaisant 2" xfId="274" xr:uid="{00000000-0005-0000-0000-0000E1000000}"/>
    <cellStyle name="Insatisfaisant 3" xfId="366" xr:uid="{00000000-0005-0000-0000-0000E2000000}"/>
    <cellStyle name="Komma [0]_CM_DATA_TRAXIS" xfId="86" xr:uid="{00000000-0005-0000-0000-0000E3000000}"/>
    <cellStyle name="Komma_CM_DATA_TRAXIS" xfId="87" xr:uid="{00000000-0005-0000-0000-0000E4000000}"/>
    <cellStyle name="Linked Cell 2" xfId="275" xr:uid="{00000000-0005-0000-0000-0000E5000000}"/>
    <cellStyle name="Linked Cell 3" xfId="88" xr:uid="{00000000-0005-0000-0000-0000E6000000}"/>
    <cellStyle name="měny_06-ORDER-Hradec" xfId="89" xr:uid="{00000000-0005-0000-0000-0000E7000000}"/>
    <cellStyle name="Milliers 10" xfId="625" xr:uid="{00000000-0005-0000-0000-0000E8000000}"/>
    <cellStyle name="Milliers 11" xfId="621" xr:uid="{00000000-0005-0000-0000-0000E9000000}"/>
    <cellStyle name="Milliers 12" xfId="619" xr:uid="{00000000-0005-0000-0000-0000EA000000}"/>
    <cellStyle name="Milliers 13" xfId="622" xr:uid="{00000000-0005-0000-0000-0000EB000000}"/>
    <cellStyle name="Milliers 14" xfId="613" xr:uid="{00000000-0005-0000-0000-0000EC000000}"/>
    <cellStyle name="Milliers 2" xfId="607" xr:uid="{00000000-0005-0000-0000-0000ED000000}"/>
    <cellStyle name="Milliers 3" xfId="614" xr:uid="{00000000-0005-0000-0000-0000EE000000}"/>
    <cellStyle name="Milliers 4" xfId="610" xr:uid="{00000000-0005-0000-0000-0000EF000000}"/>
    <cellStyle name="Milliers 5" xfId="620" xr:uid="{00000000-0005-0000-0000-0000F0000000}"/>
    <cellStyle name="Milliers 6" xfId="611" xr:uid="{00000000-0005-0000-0000-0000F1000000}"/>
    <cellStyle name="Milliers 7" xfId="626" xr:uid="{00000000-0005-0000-0000-0000F2000000}"/>
    <cellStyle name="Milliers 8" xfId="624" xr:uid="{00000000-0005-0000-0000-0000F3000000}"/>
    <cellStyle name="Milliers 9" xfId="627" xr:uid="{00000000-0005-0000-0000-0000F4000000}"/>
    <cellStyle name="monthly" xfId="90" xr:uid="{00000000-0005-0000-0000-0000F5000000}"/>
    <cellStyle name="monthly 2" xfId="367" xr:uid="{00000000-0005-0000-0000-0000F6000000}"/>
    <cellStyle name="Neutral 2" xfId="276" xr:uid="{00000000-0005-0000-0000-0000F7000000}"/>
    <cellStyle name="Neutral 3" xfId="91" xr:uid="{00000000-0005-0000-0000-0000F8000000}"/>
    <cellStyle name="Neutre" xfId="92" xr:uid="{00000000-0005-0000-0000-0000F9000000}"/>
    <cellStyle name="Neutre 2" xfId="277" xr:uid="{00000000-0005-0000-0000-0000FA000000}"/>
    <cellStyle name="Neutre 3" xfId="368" xr:uid="{00000000-0005-0000-0000-0000FB000000}"/>
    <cellStyle name="Normal" xfId="0" builtinId="0"/>
    <cellStyle name="Normal - Style1" xfId="93" xr:uid="{00000000-0005-0000-0000-0000FD000000}"/>
    <cellStyle name="Normal 10" xfId="208" xr:uid="{00000000-0005-0000-0000-0000FE000000}"/>
    <cellStyle name="Normal 10 2" xfId="409" xr:uid="{00000000-0005-0000-0000-0000FF000000}"/>
    <cellStyle name="Normal 100" xfId="467" xr:uid="{00000000-0005-0000-0000-000000010000}"/>
    <cellStyle name="Normal 101" xfId="584" xr:uid="{00000000-0005-0000-0000-000001010000}"/>
    <cellStyle name="Normal 102" xfId="591" xr:uid="{00000000-0005-0000-0000-000002010000}"/>
    <cellStyle name="Normal 103" xfId="589" xr:uid="{00000000-0005-0000-0000-000003010000}"/>
    <cellStyle name="Normal 104" xfId="587" xr:uid="{00000000-0005-0000-0000-000004010000}"/>
    <cellStyle name="Normal 105" xfId="586" xr:uid="{00000000-0005-0000-0000-000005010000}"/>
    <cellStyle name="Normal 106" xfId="585" xr:uid="{00000000-0005-0000-0000-000006010000}"/>
    <cellStyle name="Normal 107" xfId="588" xr:uid="{00000000-0005-0000-0000-000007010000}"/>
    <cellStyle name="Normal 108" xfId="612" xr:uid="{00000000-0005-0000-0000-000008010000}"/>
    <cellStyle name="Normal 109" xfId="606" xr:uid="{00000000-0005-0000-0000-000009010000}"/>
    <cellStyle name="Normal 11" xfId="203" xr:uid="{00000000-0005-0000-0000-00000A010000}"/>
    <cellStyle name="Normal 11 2" xfId="404" xr:uid="{00000000-0005-0000-0000-00000B010000}"/>
    <cellStyle name="Normal 110" xfId="616" xr:uid="{00000000-0005-0000-0000-00000C010000}"/>
    <cellStyle name="Normal 111" xfId="623" xr:uid="{00000000-0005-0000-0000-00000D010000}"/>
    <cellStyle name="Normal 112" xfId="608" xr:uid="{00000000-0005-0000-0000-00000E010000}"/>
    <cellStyle name="Normal 113" xfId="615" xr:uid="{00000000-0005-0000-0000-00000F010000}"/>
    <cellStyle name="Normal 114" xfId="628" xr:uid="{00000000-0005-0000-0000-000010010000}"/>
    <cellStyle name="Normal 115" xfId="609" xr:uid="{00000000-0005-0000-0000-000011010000}"/>
    <cellStyle name="Normal 116" xfId="629" xr:uid="{00000000-0005-0000-0000-000012010000}"/>
    <cellStyle name="Normal 117" xfId="630" xr:uid="{00000000-0005-0000-0000-000013010000}"/>
    <cellStyle name="Normal 118" xfId="631" xr:uid="{00000000-0005-0000-0000-000014010000}"/>
    <cellStyle name="Normal 119" xfId="632" xr:uid="{00000000-0005-0000-0000-000015010000}"/>
    <cellStyle name="Normal 12" xfId="207" xr:uid="{00000000-0005-0000-0000-000016010000}"/>
    <cellStyle name="Normal 12 2" xfId="408" xr:uid="{00000000-0005-0000-0000-000017010000}"/>
    <cellStyle name="Normal 120" xfId="633" xr:uid="{00000000-0005-0000-0000-000018010000}"/>
    <cellStyle name="Normal 121" xfId="634" xr:uid="{00000000-0005-0000-0000-000019010000}"/>
    <cellStyle name="Normal 122" xfId="363" xr:uid="{00000000-0005-0000-0000-00001A010000}"/>
    <cellStyle name="Normal 123" xfId="438" xr:uid="{00000000-0005-0000-0000-00001B010000}"/>
    <cellStyle name="Normal 124" xfId="635" xr:uid="{00000000-0005-0000-0000-00001C010000}"/>
    <cellStyle name="Normal 13" xfId="204" xr:uid="{00000000-0005-0000-0000-00001D010000}"/>
    <cellStyle name="Normal 13 2" xfId="405" xr:uid="{00000000-0005-0000-0000-00001E010000}"/>
    <cellStyle name="Normal 14" xfId="206" xr:uid="{00000000-0005-0000-0000-00001F010000}"/>
    <cellStyle name="Normal 14 2" xfId="407" xr:uid="{00000000-0005-0000-0000-000020010000}"/>
    <cellStyle name="Normal 15" xfId="205" xr:uid="{00000000-0005-0000-0000-000021010000}"/>
    <cellStyle name="Normal 15 2" xfId="406" xr:uid="{00000000-0005-0000-0000-000022010000}"/>
    <cellStyle name="Normal 16" xfId="209" xr:uid="{00000000-0005-0000-0000-000023010000}"/>
    <cellStyle name="Normal 16 2" xfId="410" xr:uid="{00000000-0005-0000-0000-000024010000}"/>
    <cellStyle name="Normal 17" xfId="331" xr:uid="{00000000-0005-0000-0000-000025010000}"/>
    <cellStyle name="Normal 17 2" xfId="436" xr:uid="{00000000-0005-0000-0000-000026010000}"/>
    <cellStyle name="Normal 18" xfId="335" xr:uid="{00000000-0005-0000-0000-000027010000}"/>
    <cellStyle name="Normal 18 2" xfId="437" xr:uid="{00000000-0005-0000-0000-000028010000}"/>
    <cellStyle name="Normal 19" xfId="330" xr:uid="{00000000-0005-0000-0000-000029010000}"/>
    <cellStyle name="Normal 19 2" xfId="435" xr:uid="{00000000-0005-0000-0000-00002A010000}"/>
    <cellStyle name="Normal 2" xfId="94" xr:uid="{00000000-0005-0000-0000-00002B010000}"/>
    <cellStyle name="Normal 2 2" xfId="278" xr:uid="{00000000-0005-0000-0000-00002C010000}"/>
    <cellStyle name="Normal 2 3" xfId="353" xr:uid="{00000000-0005-0000-0000-00002D010000}"/>
    <cellStyle name="Normal 2 3 2" xfId="604" xr:uid="{00000000-0005-0000-0000-00002E010000}"/>
    <cellStyle name="Normal 20" xfId="338" xr:uid="{00000000-0005-0000-0000-00002F010000}"/>
    <cellStyle name="Normal 20 2" xfId="488" xr:uid="{00000000-0005-0000-0000-000030010000}"/>
    <cellStyle name="Normal 21" xfId="339" xr:uid="{00000000-0005-0000-0000-000031010000}"/>
    <cellStyle name="Normal 21 2" xfId="489" xr:uid="{00000000-0005-0000-0000-000032010000}"/>
    <cellStyle name="Normal 22" xfId="340" xr:uid="{00000000-0005-0000-0000-000033010000}"/>
    <cellStyle name="Normal 22 2" xfId="490" xr:uid="{00000000-0005-0000-0000-000034010000}"/>
    <cellStyle name="Normal 23" xfId="341" xr:uid="{00000000-0005-0000-0000-000035010000}"/>
    <cellStyle name="Normal 23 2" xfId="491" xr:uid="{00000000-0005-0000-0000-000036010000}"/>
    <cellStyle name="Normal 24" xfId="337" xr:uid="{00000000-0005-0000-0000-000037010000}"/>
    <cellStyle name="Normal 24 2" xfId="592" xr:uid="{00000000-0005-0000-0000-000038010000}"/>
    <cellStyle name="Normal 24 3" xfId="487" xr:uid="{00000000-0005-0000-0000-000039010000}"/>
    <cellStyle name="Normal 25" xfId="342" xr:uid="{00000000-0005-0000-0000-00003A010000}"/>
    <cellStyle name="Normal 25 2" xfId="593" xr:uid="{00000000-0005-0000-0000-00003B010000}"/>
    <cellStyle name="Normal 25 3" xfId="492" xr:uid="{00000000-0005-0000-0000-00003C010000}"/>
    <cellStyle name="Normal 26" xfId="343" xr:uid="{00000000-0005-0000-0000-00003D010000}"/>
    <cellStyle name="Normal 26 2" xfId="594" xr:uid="{00000000-0005-0000-0000-00003E010000}"/>
    <cellStyle name="Normal 26 3" xfId="493" xr:uid="{00000000-0005-0000-0000-00003F010000}"/>
    <cellStyle name="Normal 27" xfId="344" xr:uid="{00000000-0005-0000-0000-000040010000}"/>
    <cellStyle name="Normal 27 2" xfId="595" xr:uid="{00000000-0005-0000-0000-000041010000}"/>
    <cellStyle name="Normal 27 3" xfId="494" xr:uid="{00000000-0005-0000-0000-000042010000}"/>
    <cellStyle name="Normal 28" xfId="345" xr:uid="{00000000-0005-0000-0000-000043010000}"/>
    <cellStyle name="Normal 28 2" xfId="596" xr:uid="{00000000-0005-0000-0000-000044010000}"/>
    <cellStyle name="Normal 28 3" xfId="495" xr:uid="{00000000-0005-0000-0000-000045010000}"/>
    <cellStyle name="Normal 29" xfId="346" xr:uid="{00000000-0005-0000-0000-000046010000}"/>
    <cellStyle name="Normal 29 2" xfId="597" xr:uid="{00000000-0005-0000-0000-000047010000}"/>
    <cellStyle name="Normal 29 3" xfId="496" xr:uid="{00000000-0005-0000-0000-000048010000}"/>
    <cellStyle name="Normal 3" xfId="95" xr:uid="{00000000-0005-0000-0000-000049010000}"/>
    <cellStyle name="Normal 3 2" xfId="197" xr:uid="{00000000-0005-0000-0000-00004A010000}"/>
    <cellStyle name="Normal 3 2 2" xfId="398" xr:uid="{00000000-0005-0000-0000-00004B010000}"/>
    <cellStyle name="Normal 3 3" xfId="279" xr:uid="{00000000-0005-0000-0000-00004C010000}"/>
    <cellStyle name="Normal 3 3 2" xfId="416" xr:uid="{00000000-0005-0000-0000-00004D010000}"/>
    <cellStyle name="Normal 3 4" xfId="369" xr:uid="{00000000-0005-0000-0000-00004E010000}"/>
    <cellStyle name="Normal 30" xfId="347" xr:uid="{00000000-0005-0000-0000-00004F010000}"/>
    <cellStyle name="Normal 30 2" xfId="598" xr:uid="{00000000-0005-0000-0000-000050010000}"/>
    <cellStyle name="Normal 30 3" xfId="497" xr:uid="{00000000-0005-0000-0000-000051010000}"/>
    <cellStyle name="Normal 31" xfId="348" xr:uid="{00000000-0005-0000-0000-000052010000}"/>
    <cellStyle name="Normal 31 2" xfId="599" xr:uid="{00000000-0005-0000-0000-000053010000}"/>
    <cellStyle name="Normal 31 3" xfId="498" xr:uid="{00000000-0005-0000-0000-000054010000}"/>
    <cellStyle name="Normal 32" xfId="349" xr:uid="{00000000-0005-0000-0000-000055010000}"/>
    <cellStyle name="Normal 32 2" xfId="600" xr:uid="{00000000-0005-0000-0000-000056010000}"/>
    <cellStyle name="Normal 32 3" xfId="499" xr:uid="{00000000-0005-0000-0000-000057010000}"/>
    <cellStyle name="Normal 33" xfId="307" xr:uid="{00000000-0005-0000-0000-000058010000}"/>
    <cellStyle name="Normal 33 2" xfId="590" xr:uid="{00000000-0005-0000-0000-000059010000}"/>
    <cellStyle name="Normal 33 3" xfId="431" xr:uid="{00000000-0005-0000-0000-00005A010000}"/>
    <cellStyle name="Normal 34" xfId="350" xr:uid="{00000000-0005-0000-0000-00005B010000}"/>
    <cellStyle name="Normal 34 2" xfId="601" xr:uid="{00000000-0005-0000-0000-00005C010000}"/>
    <cellStyle name="Normal 34 3" xfId="500" xr:uid="{00000000-0005-0000-0000-00005D010000}"/>
    <cellStyle name="Normal 35" xfId="351" xr:uid="{00000000-0005-0000-0000-00005E010000}"/>
    <cellStyle name="Normal 35 2" xfId="602" xr:uid="{00000000-0005-0000-0000-00005F010000}"/>
    <cellStyle name="Normal 35 3" xfId="501" xr:uid="{00000000-0005-0000-0000-000060010000}"/>
    <cellStyle name="Normal 36" xfId="352" xr:uid="{00000000-0005-0000-0000-000061010000}"/>
    <cellStyle name="Normal 36 2" xfId="362" xr:uid="{00000000-0005-0000-0000-000062010000}"/>
    <cellStyle name="Normal 36 2 2" xfId="617" xr:uid="{00000000-0005-0000-0000-000063010000}"/>
    <cellStyle name="Normal 36 2 3" xfId="603" xr:uid="{00000000-0005-0000-0000-000064010000}"/>
    <cellStyle name="Normal 36 3" xfId="618" xr:uid="{00000000-0005-0000-0000-000065010000}"/>
    <cellStyle name="Normal 36 4" xfId="502" xr:uid="{00000000-0005-0000-0000-000066010000}"/>
    <cellStyle name="Normal 37" xfId="1" xr:uid="{00000000-0005-0000-0000-000067010000}"/>
    <cellStyle name="Normal 37 2" xfId="414" xr:uid="{00000000-0005-0000-0000-000068010000}"/>
    <cellStyle name="Normal 38" xfId="356" xr:uid="{00000000-0005-0000-0000-000069010000}"/>
    <cellStyle name="Normal 38 2" xfId="506" xr:uid="{00000000-0005-0000-0000-00006A010000}"/>
    <cellStyle name="Normal 39" xfId="357" xr:uid="{00000000-0005-0000-0000-00006B010000}"/>
    <cellStyle name="Normal 39 2" xfId="508" xr:uid="{00000000-0005-0000-0000-00006C010000}"/>
    <cellStyle name="Normal 4" xfId="96" xr:uid="{00000000-0005-0000-0000-00006D010000}"/>
    <cellStyle name="Normal 4 2" xfId="198" xr:uid="{00000000-0005-0000-0000-00006E010000}"/>
    <cellStyle name="Normal 4 2 2" xfId="399" xr:uid="{00000000-0005-0000-0000-00006F010000}"/>
    <cellStyle name="Normal 4 3" xfId="280" xr:uid="{00000000-0005-0000-0000-000070010000}"/>
    <cellStyle name="Normal 4 3 2" xfId="417" xr:uid="{00000000-0005-0000-0000-000071010000}"/>
    <cellStyle name="Normal 4 4" xfId="370" xr:uid="{00000000-0005-0000-0000-000072010000}"/>
    <cellStyle name="Normal 40" xfId="358" xr:uid="{00000000-0005-0000-0000-000073010000}"/>
    <cellStyle name="Normal 40 2" xfId="509" xr:uid="{00000000-0005-0000-0000-000074010000}"/>
    <cellStyle name="Normal 41" xfId="361" xr:uid="{00000000-0005-0000-0000-000075010000}"/>
    <cellStyle name="Normal 41 2" xfId="510" xr:uid="{00000000-0005-0000-0000-000076010000}"/>
    <cellStyle name="Normal 42" xfId="505" xr:uid="{00000000-0005-0000-0000-000077010000}"/>
    <cellStyle name="Normal 43" xfId="507" xr:uid="{00000000-0005-0000-0000-000078010000}"/>
    <cellStyle name="Normal 44" xfId="511" xr:uid="{00000000-0005-0000-0000-000079010000}"/>
    <cellStyle name="Normal 45" xfId="513" xr:uid="{00000000-0005-0000-0000-00007A010000}"/>
    <cellStyle name="Normal 46" xfId="504" xr:uid="{00000000-0005-0000-0000-00007B010000}"/>
    <cellStyle name="Normal 47" xfId="518" xr:uid="{00000000-0005-0000-0000-00007C010000}"/>
    <cellStyle name="Normal 48" xfId="520" xr:uid="{00000000-0005-0000-0000-00007D010000}"/>
    <cellStyle name="Normal 49" xfId="521" xr:uid="{00000000-0005-0000-0000-00007E010000}"/>
    <cellStyle name="Normal 5" xfId="97" xr:uid="{00000000-0005-0000-0000-00007F010000}"/>
    <cellStyle name="Normal 5 2" xfId="199" xr:uid="{00000000-0005-0000-0000-000080010000}"/>
    <cellStyle name="Normal 5 2 2" xfId="400" xr:uid="{00000000-0005-0000-0000-000081010000}"/>
    <cellStyle name="Normal 5 3" xfId="281" xr:uid="{00000000-0005-0000-0000-000082010000}"/>
    <cellStyle name="Normal 5 3 2" xfId="418" xr:uid="{00000000-0005-0000-0000-000083010000}"/>
    <cellStyle name="Normal 5 4" xfId="371" xr:uid="{00000000-0005-0000-0000-000084010000}"/>
    <cellStyle name="Normal 50" xfId="523" xr:uid="{00000000-0005-0000-0000-000085010000}"/>
    <cellStyle name="Normal 51" xfId="524" xr:uid="{00000000-0005-0000-0000-000086010000}"/>
    <cellStyle name="Normal 52" xfId="522" xr:uid="{00000000-0005-0000-0000-000087010000}"/>
    <cellStyle name="Normal 53" xfId="525" xr:uid="{00000000-0005-0000-0000-000088010000}"/>
    <cellStyle name="Normal 54" xfId="519" xr:uid="{00000000-0005-0000-0000-000089010000}"/>
    <cellStyle name="Normal 55" xfId="526" xr:uid="{00000000-0005-0000-0000-00008A010000}"/>
    <cellStyle name="Normal 56" xfId="527" xr:uid="{00000000-0005-0000-0000-00008B010000}"/>
    <cellStyle name="Normal 57" xfId="528" xr:uid="{00000000-0005-0000-0000-00008C010000}"/>
    <cellStyle name="Normal 58" xfId="529" xr:uid="{00000000-0005-0000-0000-00008D010000}"/>
    <cellStyle name="Normal 59" xfId="530" xr:uid="{00000000-0005-0000-0000-00008E010000}"/>
    <cellStyle name="Normal 6" xfId="194" xr:uid="{00000000-0005-0000-0000-00008F010000}"/>
    <cellStyle name="Normal 6 2" xfId="396" xr:uid="{00000000-0005-0000-0000-000090010000}"/>
    <cellStyle name="Normal 60" xfId="503" xr:uid="{00000000-0005-0000-0000-000091010000}"/>
    <cellStyle name="Normal 61" xfId="531" xr:uid="{00000000-0005-0000-0000-000092010000}"/>
    <cellStyle name="Normal 62" xfId="532" xr:uid="{00000000-0005-0000-0000-000093010000}"/>
    <cellStyle name="Normal 63" xfId="533" xr:uid="{00000000-0005-0000-0000-000094010000}"/>
    <cellStyle name="Normal 64" xfId="534" xr:uid="{00000000-0005-0000-0000-000095010000}"/>
    <cellStyle name="Normal 65" xfId="535" xr:uid="{00000000-0005-0000-0000-000096010000}"/>
    <cellStyle name="Normal 66" xfId="536" xr:uid="{00000000-0005-0000-0000-000097010000}"/>
    <cellStyle name="Normal 67" xfId="537" xr:uid="{00000000-0005-0000-0000-000098010000}"/>
    <cellStyle name="Normal 68" xfId="538" xr:uid="{00000000-0005-0000-0000-000099010000}"/>
    <cellStyle name="Normal 69" xfId="539" xr:uid="{00000000-0005-0000-0000-00009A010000}"/>
    <cellStyle name="Normal 7" xfId="200" xr:uid="{00000000-0005-0000-0000-00009B010000}"/>
    <cellStyle name="Normal 7 2" xfId="401" xr:uid="{00000000-0005-0000-0000-00009C010000}"/>
    <cellStyle name="Normal 70" xfId="468" xr:uid="{00000000-0005-0000-0000-00009D010000}"/>
    <cellStyle name="Normal 71" xfId="555" xr:uid="{00000000-0005-0000-0000-00009E010000}"/>
    <cellStyle name="Normal 72" xfId="556" xr:uid="{00000000-0005-0000-0000-00009F010000}"/>
    <cellStyle name="Normal 73" xfId="557" xr:uid="{00000000-0005-0000-0000-0000A0010000}"/>
    <cellStyle name="Normal 74" xfId="558" xr:uid="{00000000-0005-0000-0000-0000A1010000}"/>
    <cellStyle name="Normal 75" xfId="559" xr:uid="{00000000-0005-0000-0000-0000A2010000}"/>
    <cellStyle name="Normal 76" xfId="560" xr:uid="{00000000-0005-0000-0000-0000A3010000}"/>
    <cellStyle name="Normal 77" xfId="561" xr:uid="{00000000-0005-0000-0000-0000A4010000}"/>
    <cellStyle name="Normal 78" xfId="562" xr:uid="{00000000-0005-0000-0000-0000A5010000}"/>
    <cellStyle name="Normal 79" xfId="564" xr:uid="{00000000-0005-0000-0000-0000A6010000}"/>
    <cellStyle name="Normal 8" xfId="201" xr:uid="{00000000-0005-0000-0000-0000A7010000}"/>
    <cellStyle name="Normal 8 2" xfId="402" xr:uid="{00000000-0005-0000-0000-0000A8010000}"/>
    <cellStyle name="Normal 80" xfId="565" xr:uid="{00000000-0005-0000-0000-0000A9010000}"/>
    <cellStyle name="Normal 81" xfId="566" xr:uid="{00000000-0005-0000-0000-0000AA010000}"/>
    <cellStyle name="Normal 82" xfId="567" xr:uid="{00000000-0005-0000-0000-0000AB010000}"/>
    <cellStyle name="Normal 83" xfId="563" xr:uid="{00000000-0005-0000-0000-0000AC010000}"/>
    <cellStyle name="Normal 84" xfId="568" xr:uid="{00000000-0005-0000-0000-0000AD010000}"/>
    <cellStyle name="Normal 85" xfId="569" xr:uid="{00000000-0005-0000-0000-0000AE010000}"/>
    <cellStyle name="Normal 86" xfId="570" xr:uid="{00000000-0005-0000-0000-0000AF010000}"/>
    <cellStyle name="Normal 87" xfId="571" xr:uid="{00000000-0005-0000-0000-0000B0010000}"/>
    <cellStyle name="Normal 88" xfId="572" xr:uid="{00000000-0005-0000-0000-0000B1010000}"/>
    <cellStyle name="Normal 89" xfId="573" xr:uid="{00000000-0005-0000-0000-0000B2010000}"/>
    <cellStyle name="Normal 9" xfId="202" xr:uid="{00000000-0005-0000-0000-0000B3010000}"/>
    <cellStyle name="Normal 9 2" xfId="403" xr:uid="{00000000-0005-0000-0000-0000B4010000}"/>
    <cellStyle name="Normal 90" xfId="574" xr:uid="{00000000-0005-0000-0000-0000B5010000}"/>
    <cellStyle name="Normal 91" xfId="575" xr:uid="{00000000-0005-0000-0000-0000B6010000}"/>
    <cellStyle name="Normal 92" xfId="577" xr:uid="{00000000-0005-0000-0000-0000B7010000}"/>
    <cellStyle name="Normal 93" xfId="578" xr:uid="{00000000-0005-0000-0000-0000B8010000}"/>
    <cellStyle name="Normal 94" xfId="576" xr:uid="{00000000-0005-0000-0000-0000B9010000}"/>
    <cellStyle name="Normal 95" xfId="579" xr:uid="{00000000-0005-0000-0000-0000BA010000}"/>
    <cellStyle name="Normal 96" xfId="580" xr:uid="{00000000-0005-0000-0000-0000BB010000}"/>
    <cellStyle name="Normal 97" xfId="581" xr:uid="{00000000-0005-0000-0000-0000BC010000}"/>
    <cellStyle name="Normal 98" xfId="582" xr:uid="{00000000-0005-0000-0000-0000BD010000}"/>
    <cellStyle name="Normal 99" xfId="583" xr:uid="{00000000-0005-0000-0000-0000BE010000}"/>
    <cellStyle name="Normal_Display" xfId="360" xr:uid="{00000000-0005-0000-0000-0000BF010000}"/>
    <cellStyle name="Normal_From Nat EF excel draft extrait clarity 3" xfId="282" xr:uid="{00000000-0005-0000-0000-0000C0010000}"/>
    <cellStyle name="normální_06-ORDER-Hradec" xfId="98" xr:uid="{00000000-0005-0000-0000-0000C1010000}"/>
    <cellStyle name="Normalny_Line 25" xfId="99" xr:uid="{00000000-0005-0000-0000-0000C2010000}"/>
    <cellStyle name="Note 2" xfId="283" xr:uid="{00000000-0005-0000-0000-0000C3010000}"/>
    <cellStyle name="Note 2 2" xfId="419" xr:uid="{00000000-0005-0000-0000-0000C4010000}"/>
    <cellStyle name="Note 3" xfId="100" xr:uid="{00000000-0005-0000-0000-0000C5010000}"/>
    <cellStyle name="Output 2" xfId="284" xr:uid="{00000000-0005-0000-0000-0000C6010000}"/>
    <cellStyle name="Output 3" xfId="101" xr:uid="{00000000-0005-0000-0000-0000C7010000}"/>
    <cellStyle name="Percent [0%]" xfId="102" xr:uid="{00000000-0005-0000-0000-0000C8010000}"/>
    <cellStyle name="Percent [0.00%]" xfId="103" xr:uid="{00000000-0005-0000-0000-0000C9010000}"/>
    <cellStyle name="PSChar" xfId="104" xr:uid="{00000000-0005-0000-0000-0000CA010000}"/>
    <cellStyle name="PSChar 2" xfId="285" xr:uid="{00000000-0005-0000-0000-0000CB010000}"/>
    <cellStyle name="PSDate" xfId="105" xr:uid="{00000000-0005-0000-0000-0000CC010000}"/>
    <cellStyle name="PSDec" xfId="106" xr:uid="{00000000-0005-0000-0000-0000CD010000}"/>
    <cellStyle name="PSHeading" xfId="107" xr:uid="{00000000-0005-0000-0000-0000CE010000}"/>
    <cellStyle name="PSHeading 2" xfId="108" xr:uid="{00000000-0005-0000-0000-0000CF010000}"/>
    <cellStyle name="PSHeading 2 2" xfId="109" xr:uid="{00000000-0005-0000-0000-0000D0010000}"/>
    <cellStyle name="PSHeading 2 2 2" xfId="288" xr:uid="{00000000-0005-0000-0000-0000D1010000}"/>
    <cellStyle name="PSHeading 2 3" xfId="287" xr:uid="{00000000-0005-0000-0000-0000D2010000}"/>
    <cellStyle name="PSHeading 2_Flexjet sch.1" xfId="110" xr:uid="{00000000-0005-0000-0000-0000D3010000}"/>
    <cellStyle name="PSHeading 3" xfId="111" xr:uid="{00000000-0005-0000-0000-0000D4010000}"/>
    <cellStyle name="PSHeading 3 2" xfId="289" xr:uid="{00000000-0005-0000-0000-0000D5010000}"/>
    <cellStyle name="PSHeading 4" xfId="112" xr:uid="{00000000-0005-0000-0000-0000D6010000}"/>
    <cellStyle name="PSHeading 4 2" xfId="290" xr:uid="{00000000-0005-0000-0000-0000D7010000}"/>
    <cellStyle name="PSHeading 5" xfId="113" xr:uid="{00000000-0005-0000-0000-0000D8010000}"/>
    <cellStyle name="PSHeading 5 2" xfId="291" xr:uid="{00000000-0005-0000-0000-0000D9010000}"/>
    <cellStyle name="PSHeading 6" xfId="286" xr:uid="{00000000-0005-0000-0000-0000DA010000}"/>
    <cellStyle name="PSHeading_sch-14-All" xfId="114" xr:uid="{00000000-0005-0000-0000-0000DB010000}"/>
    <cellStyle name="PSInt" xfId="115" xr:uid="{00000000-0005-0000-0000-0000DC010000}"/>
    <cellStyle name="PSSpacer" xfId="116" xr:uid="{00000000-0005-0000-0000-0000DD010000}"/>
    <cellStyle name="PSSpacer 2" xfId="292" xr:uid="{00000000-0005-0000-0000-0000DE010000}"/>
    <cellStyle name="SAPBEXaggData" xfId="117" xr:uid="{00000000-0005-0000-0000-0000DF010000}"/>
    <cellStyle name="SAPBEXaggDataEmph" xfId="118" xr:uid="{00000000-0005-0000-0000-0000E0010000}"/>
    <cellStyle name="SAPBEXaggItem" xfId="119" xr:uid="{00000000-0005-0000-0000-0000E1010000}"/>
    <cellStyle name="SAPBEXaggItemX" xfId="120" xr:uid="{00000000-0005-0000-0000-0000E2010000}"/>
    <cellStyle name="SAPBEXaggItemX 2" xfId="293" xr:uid="{00000000-0005-0000-0000-0000E3010000}"/>
    <cellStyle name="SAPBEXchaText" xfId="121" xr:uid="{00000000-0005-0000-0000-0000E4010000}"/>
    <cellStyle name="SAPBEXexcBad7" xfId="122" xr:uid="{00000000-0005-0000-0000-0000E5010000}"/>
    <cellStyle name="SAPBEXexcBad8" xfId="123" xr:uid="{00000000-0005-0000-0000-0000E6010000}"/>
    <cellStyle name="SAPBEXexcBad9" xfId="124" xr:uid="{00000000-0005-0000-0000-0000E7010000}"/>
    <cellStyle name="SAPBEXexcCritical4" xfId="125" xr:uid="{00000000-0005-0000-0000-0000E8010000}"/>
    <cellStyle name="SAPBEXexcCritical5" xfId="126" xr:uid="{00000000-0005-0000-0000-0000E9010000}"/>
    <cellStyle name="SAPBEXexcCritical6" xfId="127" xr:uid="{00000000-0005-0000-0000-0000EA010000}"/>
    <cellStyle name="SAPBEXexcGood1" xfId="128" xr:uid="{00000000-0005-0000-0000-0000EB010000}"/>
    <cellStyle name="SAPBEXexcGood2" xfId="129" xr:uid="{00000000-0005-0000-0000-0000EC010000}"/>
    <cellStyle name="SAPBEXexcGood3" xfId="130" xr:uid="{00000000-0005-0000-0000-0000ED010000}"/>
    <cellStyle name="SAPBEXfilterDrill" xfId="131" xr:uid="{00000000-0005-0000-0000-0000EE010000}"/>
    <cellStyle name="SAPBEXfilterItem" xfId="132" xr:uid="{00000000-0005-0000-0000-0000EF010000}"/>
    <cellStyle name="SAPBEXfilterText" xfId="133" xr:uid="{00000000-0005-0000-0000-0000F0010000}"/>
    <cellStyle name="SAPBEXformats" xfId="134" xr:uid="{00000000-0005-0000-0000-0000F1010000}"/>
    <cellStyle name="SAPBEXheaderItem" xfId="135" xr:uid="{00000000-0005-0000-0000-0000F2010000}"/>
    <cellStyle name="SAPBEXheaderItem 2" xfId="136" xr:uid="{00000000-0005-0000-0000-0000F3010000}"/>
    <cellStyle name="SAPBEXheaderItem_#49 103-RA-0312-BA 0000M1001" xfId="137" xr:uid="{00000000-0005-0000-0000-0000F4010000}"/>
    <cellStyle name="SAPBEXheaderText" xfId="138" xr:uid="{00000000-0005-0000-0000-0000F5010000}"/>
    <cellStyle name="SAPBEXheaderText 2" xfId="139" xr:uid="{00000000-0005-0000-0000-0000F6010000}"/>
    <cellStyle name="SAPBEXheaderText_#49 103-RA-0312-BA 0000M1001" xfId="140" xr:uid="{00000000-0005-0000-0000-0000F7010000}"/>
    <cellStyle name="SAPBEXHLevel0" xfId="141" xr:uid="{00000000-0005-0000-0000-0000F8010000}"/>
    <cellStyle name="SAPBEXHLevel0 2" xfId="294" xr:uid="{00000000-0005-0000-0000-0000F9010000}"/>
    <cellStyle name="SAPBEXHLevel0 2 2" xfId="420" xr:uid="{00000000-0005-0000-0000-0000FA010000}"/>
    <cellStyle name="SAPBEXHLevel0 3" xfId="373" xr:uid="{00000000-0005-0000-0000-0000FB010000}"/>
    <cellStyle name="SAPBEXHLevel0X" xfId="142" xr:uid="{00000000-0005-0000-0000-0000FC010000}"/>
    <cellStyle name="SAPBEXHLevel0X 2" xfId="295" xr:uid="{00000000-0005-0000-0000-0000FD010000}"/>
    <cellStyle name="SAPBEXHLevel0X 2 2" xfId="421" xr:uid="{00000000-0005-0000-0000-0000FE010000}"/>
    <cellStyle name="SAPBEXHLevel0X 3" xfId="374" xr:uid="{00000000-0005-0000-0000-0000FF010000}"/>
    <cellStyle name="SAPBEXHLevel1" xfId="143" xr:uid="{00000000-0005-0000-0000-000000020000}"/>
    <cellStyle name="SAPBEXHLevel1 2" xfId="296" xr:uid="{00000000-0005-0000-0000-000001020000}"/>
    <cellStyle name="SAPBEXHLevel1 2 2" xfId="422" xr:uid="{00000000-0005-0000-0000-000002020000}"/>
    <cellStyle name="SAPBEXHLevel1 3" xfId="375" xr:uid="{00000000-0005-0000-0000-000003020000}"/>
    <cellStyle name="SAPBEXHLevel1X" xfId="144" xr:uid="{00000000-0005-0000-0000-000004020000}"/>
    <cellStyle name="SAPBEXHLevel1X 2" xfId="297" xr:uid="{00000000-0005-0000-0000-000005020000}"/>
    <cellStyle name="SAPBEXHLevel1X 2 2" xfId="423" xr:uid="{00000000-0005-0000-0000-000006020000}"/>
    <cellStyle name="SAPBEXHLevel1X 3" xfId="376" xr:uid="{00000000-0005-0000-0000-000007020000}"/>
    <cellStyle name="SAPBEXHLevel2" xfId="145" xr:uid="{00000000-0005-0000-0000-000008020000}"/>
    <cellStyle name="SAPBEXHLevel2 2" xfId="298" xr:uid="{00000000-0005-0000-0000-000009020000}"/>
    <cellStyle name="SAPBEXHLevel2 2 2" xfId="424" xr:uid="{00000000-0005-0000-0000-00000A020000}"/>
    <cellStyle name="SAPBEXHLevel2 3" xfId="377" xr:uid="{00000000-0005-0000-0000-00000B020000}"/>
    <cellStyle name="SAPBEXHLevel2X" xfId="146" xr:uid="{00000000-0005-0000-0000-00000C020000}"/>
    <cellStyle name="SAPBEXHLevel2X 2" xfId="299" xr:uid="{00000000-0005-0000-0000-00000D020000}"/>
    <cellStyle name="SAPBEXHLevel2X 2 2" xfId="425" xr:uid="{00000000-0005-0000-0000-00000E020000}"/>
    <cellStyle name="SAPBEXHLevel2X 3" xfId="378" xr:uid="{00000000-0005-0000-0000-00000F020000}"/>
    <cellStyle name="SAPBEXHLevel3" xfId="147" xr:uid="{00000000-0005-0000-0000-000010020000}"/>
    <cellStyle name="SAPBEXHLevel3 2" xfId="300" xr:uid="{00000000-0005-0000-0000-000011020000}"/>
    <cellStyle name="SAPBEXHLevel3 2 2" xfId="426" xr:uid="{00000000-0005-0000-0000-000012020000}"/>
    <cellStyle name="SAPBEXHLevel3 3" xfId="379" xr:uid="{00000000-0005-0000-0000-000013020000}"/>
    <cellStyle name="SAPBEXHLevel3X" xfId="148" xr:uid="{00000000-0005-0000-0000-000014020000}"/>
    <cellStyle name="SAPBEXHLevel3X 2" xfId="301" xr:uid="{00000000-0005-0000-0000-000015020000}"/>
    <cellStyle name="SAPBEXHLevel3X 2 2" xfId="427" xr:uid="{00000000-0005-0000-0000-000016020000}"/>
    <cellStyle name="SAPBEXHLevel3X 3" xfId="380" xr:uid="{00000000-0005-0000-0000-000017020000}"/>
    <cellStyle name="SAPBEXresData" xfId="149" xr:uid="{00000000-0005-0000-0000-000018020000}"/>
    <cellStyle name="SAPBEXresDataEmph" xfId="150" xr:uid="{00000000-0005-0000-0000-000019020000}"/>
    <cellStyle name="SAPBEXresItem" xfId="151" xr:uid="{00000000-0005-0000-0000-00001A020000}"/>
    <cellStyle name="SAPBEXresItemX" xfId="152" xr:uid="{00000000-0005-0000-0000-00001B020000}"/>
    <cellStyle name="SAPBEXresItemX 2" xfId="302" xr:uid="{00000000-0005-0000-0000-00001C020000}"/>
    <cellStyle name="SAPBEXstdData" xfId="153" xr:uid="{00000000-0005-0000-0000-00001D020000}"/>
    <cellStyle name="SAPBEXstdDataEmph" xfId="154" xr:uid="{00000000-0005-0000-0000-00001E020000}"/>
    <cellStyle name="SAPBEXstdItem" xfId="155" xr:uid="{00000000-0005-0000-0000-00001F020000}"/>
    <cellStyle name="SAPBEXstdItemX" xfId="156" xr:uid="{00000000-0005-0000-0000-000020020000}"/>
    <cellStyle name="SAPBEXstdItemX 2" xfId="303" xr:uid="{00000000-0005-0000-0000-000021020000}"/>
    <cellStyle name="SAPBEXtitle" xfId="157" xr:uid="{00000000-0005-0000-0000-000022020000}"/>
    <cellStyle name="SAPBEXundefined" xfId="158" xr:uid="{00000000-0005-0000-0000-000023020000}"/>
    <cellStyle name="SAPError" xfId="159" xr:uid="{00000000-0005-0000-0000-000024020000}"/>
    <cellStyle name="SAPError 2" xfId="304" xr:uid="{00000000-0005-0000-0000-000025020000}"/>
    <cellStyle name="SAPError 2 2" xfId="428" xr:uid="{00000000-0005-0000-0000-000026020000}"/>
    <cellStyle name="SAPError 3" xfId="381" xr:uid="{00000000-0005-0000-0000-000027020000}"/>
    <cellStyle name="SAPKey" xfId="160" xr:uid="{00000000-0005-0000-0000-000028020000}"/>
    <cellStyle name="SAPKey 2" xfId="305" xr:uid="{00000000-0005-0000-0000-000029020000}"/>
    <cellStyle name="SAPKey 2 2" xfId="429" xr:uid="{00000000-0005-0000-0000-00002A020000}"/>
    <cellStyle name="SAPKey 3" xfId="382" xr:uid="{00000000-0005-0000-0000-00002B020000}"/>
    <cellStyle name="SAPLocked" xfId="161" xr:uid="{00000000-0005-0000-0000-00002C020000}"/>
    <cellStyle name="SAPLocked 2" xfId="306" xr:uid="{00000000-0005-0000-0000-00002D020000}"/>
    <cellStyle name="SAPLocked 2 2" xfId="430" xr:uid="{00000000-0005-0000-0000-00002E020000}"/>
    <cellStyle name="SAPLocked 3" xfId="383" xr:uid="{00000000-0005-0000-0000-00002F020000}"/>
    <cellStyle name="SAPOutput" xfId="162" xr:uid="{00000000-0005-0000-0000-000030020000}"/>
    <cellStyle name="SAPOutput 2" xfId="445" xr:uid="{00000000-0005-0000-0000-000031020000}"/>
    <cellStyle name="SAPSpace" xfId="163" xr:uid="{00000000-0005-0000-0000-000032020000}"/>
    <cellStyle name="SAPSpace 2" xfId="308" xr:uid="{00000000-0005-0000-0000-000033020000}"/>
    <cellStyle name="SAPSpace 2 2" xfId="432" xr:uid="{00000000-0005-0000-0000-000034020000}"/>
    <cellStyle name="SAPSpace 3" xfId="384" xr:uid="{00000000-0005-0000-0000-000035020000}"/>
    <cellStyle name="SAPText" xfId="164" xr:uid="{00000000-0005-0000-0000-000036020000}"/>
    <cellStyle name="SAPText 2" xfId="309" xr:uid="{00000000-0005-0000-0000-000037020000}"/>
    <cellStyle name="SAPText 2 2" xfId="433" xr:uid="{00000000-0005-0000-0000-000038020000}"/>
    <cellStyle name="SAPText 3" xfId="385" xr:uid="{00000000-0005-0000-0000-000039020000}"/>
    <cellStyle name="SAPUnLocked" xfId="165" xr:uid="{00000000-0005-0000-0000-00003A020000}"/>
    <cellStyle name="SAPUnLocked 2" xfId="354" xr:uid="{00000000-0005-0000-0000-00003B020000}"/>
    <cellStyle name="SAPUnLocked 2 2" xfId="605" xr:uid="{00000000-0005-0000-0000-00003C020000}"/>
    <cellStyle name="SAPUnLocked 2 3" xfId="442" xr:uid="{00000000-0005-0000-0000-00003D020000}"/>
    <cellStyle name="Satisfaisant" xfId="166" xr:uid="{00000000-0005-0000-0000-00003E020000}"/>
    <cellStyle name="Satisfaisant 2" xfId="310" xr:uid="{00000000-0005-0000-0000-00003F020000}"/>
    <cellStyle name="Satisfaisant 3" xfId="386" xr:uid="{00000000-0005-0000-0000-000040020000}"/>
    <cellStyle name="SEM-BPS-data" xfId="167" xr:uid="{00000000-0005-0000-0000-000041020000}"/>
    <cellStyle name="SEM-BPS-data 2" xfId="311" xr:uid="{00000000-0005-0000-0000-000042020000}"/>
    <cellStyle name="SEM-BPS-head" xfId="168" xr:uid="{00000000-0005-0000-0000-000043020000}"/>
    <cellStyle name="SEM-BPS-head 2" xfId="312" xr:uid="{00000000-0005-0000-0000-000044020000}"/>
    <cellStyle name="SEM-BPS-headdata" xfId="169" xr:uid="{00000000-0005-0000-0000-000045020000}"/>
    <cellStyle name="SEM-BPS-headdata 2" xfId="313" xr:uid="{00000000-0005-0000-0000-000046020000}"/>
    <cellStyle name="SEM-BPS-headkey" xfId="170" xr:uid="{00000000-0005-0000-0000-000047020000}"/>
    <cellStyle name="SEM-BPS-headkey 2" xfId="314" xr:uid="{00000000-0005-0000-0000-000048020000}"/>
    <cellStyle name="SEM-BPS-input-on" xfId="171" xr:uid="{00000000-0005-0000-0000-000049020000}"/>
    <cellStyle name="SEM-BPS-input-on 2" xfId="315" xr:uid="{00000000-0005-0000-0000-00004A020000}"/>
    <cellStyle name="SEM-BPS-key" xfId="172" xr:uid="{00000000-0005-0000-0000-00004B020000}"/>
    <cellStyle name="SEM-BPS-key 2" xfId="316" xr:uid="{00000000-0005-0000-0000-00004C020000}"/>
    <cellStyle name="SHItems" xfId="173" xr:uid="{00000000-0005-0000-0000-00004D020000}"/>
    <cellStyle name="SHItems 2" xfId="317" xr:uid="{00000000-0005-0000-0000-00004E020000}"/>
    <cellStyle name="SHQuadro" xfId="174" xr:uid="{00000000-0005-0000-0000-00004F020000}"/>
    <cellStyle name="SHQuadro 2" xfId="318" xr:uid="{00000000-0005-0000-0000-000050020000}"/>
    <cellStyle name="Sortie" xfId="175" xr:uid="{00000000-0005-0000-0000-000051020000}"/>
    <cellStyle name="Sortie 2" xfId="319" xr:uid="{00000000-0005-0000-0000-000052020000}"/>
    <cellStyle name="Sortie 3" xfId="387" xr:uid="{00000000-0005-0000-0000-000053020000}"/>
    <cellStyle name="Standaard_- Rel. source" xfId="176" xr:uid="{00000000-0005-0000-0000-000054020000}"/>
    <cellStyle name="Standard_16" xfId="177" xr:uid="{00000000-0005-0000-0000-000055020000}"/>
    <cellStyle name="Style 1" xfId="178" xr:uid="{00000000-0005-0000-0000-000056020000}"/>
    <cellStyle name="Style 1 2" xfId="320" xr:uid="{00000000-0005-0000-0000-000057020000}"/>
    <cellStyle name="Style 1 2 2" xfId="434" xr:uid="{00000000-0005-0000-0000-000058020000}"/>
    <cellStyle name="Style 1 3" xfId="388" xr:uid="{00000000-0005-0000-0000-000059020000}"/>
    <cellStyle name="Texte explicatif" xfId="179" xr:uid="{00000000-0005-0000-0000-00005A020000}"/>
    <cellStyle name="Texte explicatif 2" xfId="321" xr:uid="{00000000-0005-0000-0000-00005B020000}"/>
    <cellStyle name="Texte explicatif 3" xfId="389" xr:uid="{00000000-0005-0000-0000-00005C020000}"/>
    <cellStyle name="Title 2" xfId="322" xr:uid="{00000000-0005-0000-0000-00005D020000}"/>
    <cellStyle name="Title 3" xfId="355" xr:uid="{00000000-0005-0000-0000-00005E020000}"/>
    <cellStyle name="Title 4" xfId="180" xr:uid="{00000000-0005-0000-0000-00005F020000}"/>
    <cellStyle name="TITRE" xfId="181" xr:uid="{00000000-0005-0000-0000-000060020000}"/>
    <cellStyle name="TITRE 2" xfId="323" xr:uid="{00000000-0005-0000-0000-000061020000}"/>
    <cellStyle name="Titre 3" xfId="390" xr:uid="{00000000-0005-0000-0000-000062020000}"/>
    <cellStyle name="Titre 4" xfId="411" xr:uid="{00000000-0005-0000-0000-000063020000}"/>
    <cellStyle name="Titre 5" xfId="636" xr:uid="{00000000-0005-0000-0000-000064020000}"/>
    <cellStyle name="Titre 1" xfId="182" xr:uid="{00000000-0005-0000-0000-000065020000}"/>
    <cellStyle name="Titre 1 2" xfId="324" xr:uid="{00000000-0005-0000-0000-000066020000}"/>
    <cellStyle name="Titre 1 3" xfId="391" xr:uid="{00000000-0005-0000-0000-000067020000}"/>
    <cellStyle name="Titre 2" xfId="183" xr:uid="{00000000-0005-0000-0000-000068020000}"/>
    <cellStyle name="Titre 2 2" xfId="325" xr:uid="{00000000-0005-0000-0000-000069020000}"/>
    <cellStyle name="Titre 2 3" xfId="392" xr:uid="{00000000-0005-0000-0000-00006A020000}"/>
    <cellStyle name="Titre 3" xfId="184" xr:uid="{00000000-0005-0000-0000-00006B020000}"/>
    <cellStyle name="Titre 3 2" xfId="326" xr:uid="{00000000-0005-0000-0000-00006C020000}"/>
    <cellStyle name="Titre 3 3" xfId="393" xr:uid="{00000000-0005-0000-0000-00006D020000}"/>
    <cellStyle name="Titre 4" xfId="185" xr:uid="{00000000-0005-0000-0000-00006E020000}"/>
    <cellStyle name="Titre 4 2" xfId="327" xr:uid="{00000000-0005-0000-0000-00006F020000}"/>
    <cellStyle name="Titre 4 3" xfId="394" xr:uid="{00000000-0005-0000-0000-000070020000}"/>
    <cellStyle name="TITRE_Sch.12 - M3000" xfId="186" xr:uid="{00000000-0005-0000-0000-000071020000}"/>
    <cellStyle name="Total 2" xfId="328" xr:uid="{00000000-0005-0000-0000-000072020000}"/>
    <cellStyle name="Total 3" xfId="187" xr:uid="{00000000-0005-0000-0000-000073020000}"/>
    <cellStyle name="Valuta [0]_CM_DATA_TRAXIS" xfId="188" xr:uid="{00000000-0005-0000-0000-000074020000}"/>
    <cellStyle name="Valuta_CM_DATA_TRAXIS" xfId="189" xr:uid="{00000000-0005-0000-0000-000075020000}"/>
    <cellStyle name="Vérification" xfId="190" xr:uid="{00000000-0005-0000-0000-000076020000}"/>
    <cellStyle name="Vérification 2" xfId="329" xr:uid="{00000000-0005-0000-0000-000077020000}"/>
    <cellStyle name="Vérification 3" xfId="395" xr:uid="{00000000-0005-0000-0000-000078020000}"/>
    <cellStyle name="Währung [0]_ANLAG_SP" xfId="191" xr:uid="{00000000-0005-0000-0000-000079020000}"/>
    <cellStyle name="Währung_ANLAG_SP" xfId="192" xr:uid="{00000000-0005-0000-0000-00007A020000}"/>
    <cellStyle name="Warning Text 2" xfId="336" xr:uid="{00000000-0005-0000-0000-00007B020000}"/>
    <cellStyle name="Warning Text 3" xfId="193" xr:uid="{00000000-0005-0000-0000-00007C02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2"/>
  <sheetViews>
    <sheetView tabSelected="1" view="pageBreakPreview" zoomScaleNormal="100" zoomScaleSheetLayoutView="100" workbookViewId="0">
      <selection activeCell="K10" sqref="K10"/>
    </sheetView>
  </sheetViews>
  <sheetFormatPr defaultColWidth="21.5" defaultRowHeight="12.75"/>
  <cols>
    <col min="1" max="1" width="59.83203125" style="3" customWidth="1"/>
    <col min="2" max="2" width="7.83203125" style="3" customWidth="1"/>
    <col min="3" max="3" width="7.6640625" style="3" customWidth="1"/>
    <col min="4" max="4" width="10" style="3" customWidth="1"/>
    <col min="5" max="5" width="2.5" style="3" customWidth="1"/>
    <col min="6" max="6" width="11.33203125" style="3" customWidth="1"/>
    <col min="7" max="7" width="2.6640625" style="3" customWidth="1"/>
    <col min="8" max="8" width="0" style="3" hidden="1" customWidth="1"/>
    <col min="9" max="9" width="2.33203125" style="3" hidden="1" customWidth="1"/>
    <col min="10" max="16384" width="21.5" style="3"/>
  </cols>
  <sheetData>
    <row r="1" spans="1:7" ht="12" customHeight="1">
      <c r="A1" s="60" t="s">
        <v>0</v>
      </c>
      <c r="B1" s="60"/>
      <c r="C1" s="86"/>
      <c r="D1" s="86"/>
      <c r="E1" s="86"/>
      <c r="F1" s="86"/>
    </row>
    <row r="2" spans="1:7" ht="12" customHeight="1">
      <c r="A2" s="367" t="s">
        <v>17</v>
      </c>
      <c r="B2" s="367"/>
      <c r="C2" s="86"/>
      <c r="D2" s="86"/>
      <c r="E2" s="86"/>
      <c r="F2" s="86"/>
    </row>
    <row r="3" spans="1:7" ht="12" customHeight="1">
      <c r="A3" s="109" t="s">
        <v>82</v>
      </c>
      <c r="B3" s="123"/>
      <c r="C3" s="59"/>
      <c r="D3" s="84"/>
      <c r="E3" s="59"/>
      <c r="F3" s="84"/>
    </row>
    <row r="4" spans="1:7" ht="12" customHeight="1">
      <c r="A4" s="368" t="s">
        <v>18</v>
      </c>
      <c r="B4" s="368"/>
      <c r="C4" s="368"/>
      <c r="D4" s="368"/>
      <c r="E4" s="58"/>
      <c r="F4" s="58"/>
    </row>
    <row r="5" spans="1:7" s="112" customFormat="1" ht="14.1" customHeight="1">
      <c r="A5" s="123"/>
      <c r="B5" s="123"/>
      <c r="C5" s="123"/>
      <c r="D5" s="369" t="s">
        <v>85</v>
      </c>
      <c r="E5" s="369"/>
      <c r="F5" s="369"/>
    </row>
    <row r="6" spans="1:7" s="4" customFormat="1" ht="14.1" customHeight="1">
      <c r="A6" s="53"/>
      <c r="B6" s="53"/>
      <c r="C6" s="156"/>
      <c r="D6" s="370"/>
      <c r="E6" s="370"/>
      <c r="F6" s="370"/>
      <c r="G6" s="127"/>
    </row>
    <row r="7" spans="1:7" s="112" customFormat="1" ht="14.1" customHeight="1">
      <c r="A7" s="53"/>
      <c r="B7" s="251" t="s">
        <v>3</v>
      </c>
      <c r="C7" s="156"/>
      <c r="D7" s="96">
        <v>2021</v>
      </c>
      <c r="E7" s="202"/>
      <c r="F7" s="97">
        <v>2020</v>
      </c>
      <c r="G7" s="365" t="s">
        <v>105</v>
      </c>
    </row>
    <row r="8" spans="1:7" ht="14.1" customHeight="1">
      <c r="A8" s="99" t="s">
        <v>19</v>
      </c>
      <c r="B8" s="93">
        <v>2</v>
      </c>
      <c r="C8" s="55"/>
      <c r="D8" s="81">
        <v>1341</v>
      </c>
      <c r="E8" s="55"/>
      <c r="F8" s="117">
        <v>1522</v>
      </c>
      <c r="G8" s="54"/>
    </row>
    <row r="9" spans="1:7">
      <c r="A9" s="53" t="s">
        <v>20</v>
      </c>
      <c r="B9" s="94">
        <v>10</v>
      </c>
      <c r="C9" s="51"/>
      <c r="D9" s="52">
        <v>1157</v>
      </c>
      <c r="E9" s="51"/>
      <c r="F9" s="157">
        <v>1357</v>
      </c>
      <c r="G9" s="50"/>
    </row>
    <row r="10" spans="1:7" ht="14.1" customHeight="1">
      <c r="A10" s="49" t="s">
        <v>21</v>
      </c>
      <c r="B10" s="90"/>
      <c r="C10" s="47"/>
      <c r="D10" s="253">
        <f>D8-D9</f>
        <v>184</v>
      </c>
      <c r="E10" s="47"/>
      <c r="F10" s="158">
        <f>F8-F9</f>
        <v>165</v>
      </c>
      <c r="G10" s="46"/>
    </row>
    <row r="11" spans="1:7">
      <c r="A11" s="99" t="s">
        <v>22</v>
      </c>
      <c r="B11" s="93"/>
      <c r="C11" s="55"/>
      <c r="D11" s="45">
        <v>81</v>
      </c>
      <c r="E11" s="55"/>
      <c r="F11" s="159">
        <v>113</v>
      </c>
      <c r="G11" s="44"/>
    </row>
    <row r="12" spans="1:7" ht="12" customHeight="1">
      <c r="A12" s="99" t="s">
        <v>23</v>
      </c>
      <c r="B12" s="93">
        <v>3</v>
      </c>
      <c r="C12" s="55"/>
      <c r="D12" s="45">
        <v>74</v>
      </c>
      <c r="E12" s="55"/>
      <c r="F12" s="159">
        <v>50</v>
      </c>
      <c r="G12" s="44"/>
    </row>
    <row r="13" spans="1:7">
      <c r="A13" s="109" t="s">
        <v>168</v>
      </c>
      <c r="B13" s="93">
        <v>4</v>
      </c>
      <c r="C13" s="55"/>
      <c r="D13" s="45">
        <v>0</v>
      </c>
      <c r="E13" s="55"/>
      <c r="F13" s="159">
        <v>-7</v>
      </c>
      <c r="G13" s="44"/>
    </row>
    <row r="14" spans="1:7">
      <c r="A14" s="53" t="s">
        <v>24</v>
      </c>
      <c r="B14" s="94">
        <v>5</v>
      </c>
      <c r="C14" s="51"/>
      <c r="D14" s="45">
        <v>10</v>
      </c>
      <c r="E14" s="51"/>
      <c r="F14" s="159">
        <v>-96</v>
      </c>
      <c r="G14" s="44"/>
    </row>
    <row r="15" spans="1:7" ht="14.1" customHeight="1">
      <c r="A15" s="49" t="s">
        <v>25</v>
      </c>
      <c r="B15" s="90"/>
      <c r="C15" s="47"/>
      <c r="D15" s="48">
        <f>D10-(SUM(D11:D14))</f>
        <v>19</v>
      </c>
      <c r="E15" s="47"/>
      <c r="F15" s="158">
        <f>F10-(SUM(F11:F14))</f>
        <v>105</v>
      </c>
      <c r="G15" s="46"/>
    </row>
    <row r="16" spans="1:7">
      <c r="A16" s="99" t="s">
        <v>26</v>
      </c>
      <c r="B16" s="93">
        <v>6</v>
      </c>
      <c r="C16" s="55"/>
      <c r="D16" s="281">
        <v>290</v>
      </c>
      <c r="E16" s="55"/>
      <c r="F16" s="159">
        <v>402</v>
      </c>
      <c r="G16" s="44"/>
    </row>
    <row r="17" spans="1:7">
      <c r="A17" s="53" t="s">
        <v>27</v>
      </c>
      <c r="B17" s="94">
        <v>6</v>
      </c>
      <c r="C17" s="51"/>
      <c r="D17" s="282">
        <v>-24</v>
      </c>
      <c r="E17" s="51"/>
      <c r="F17" s="157">
        <v>-12</v>
      </c>
      <c r="G17" s="50"/>
    </row>
    <row r="18" spans="1:7" ht="13.5" customHeight="1">
      <c r="A18" s="49" t="s">
        <v>28</v>
      </c>
      <c r="B18" s="92"/>
      <c r="C18" s="47"/>
      <c r="D18" s="48">
        <v>-247</v>
      </c>
      <c r="E18" s="47"/>
      <c r="F18" s="158">
        <v>-285</v>
      </c>
      <c r="G18" s="46"/>
    </row>
    <row r="19" spans="1:7" ht="12" customHeight="1">
      <c r="A19" s="53" t="s">
        <v>15</v>
      </c>
      <c r="B19" s="94"/>
      <c r="C19" s="51"/>
      <c r="D19" s="52">
        <v>4</v>
      </c>
      <c r="E19" s="51"/>
      <c r="F19" s="157">
        <v>-4</v>
      </c>
      <c r="G19" s="50"/>
    </row>
    <row r="20" spans="1:7" s="217" customFormat="1" ht="12" customHeight="1">
      <c r="A20" s="155" t="s">
        <v>122</v>
      </c>
      <c r="B20" s="93"/>
      <c r="C20" s="196"/>
      <c r="D20" s="245">
        <f>D18-D19</f>
        <v>-251</v>
      </c>
      <c r="E20" s="196"/>
      <c r="F20" s="226">
        <f>F18-F19</f>
        <v>-281</v>
      </c>
      <c r="G20" s="244"/>
    </row>
    <row r="21" spans="1:7" s="217" customFormat="1" ht="12" customHeight="1">
      <c r="A21" s="201" t="s">
        <v>123</v>
      </c>
      <c r="B21" s="93">
        <v>17</v>
      </c>
      <c r="C21" s="196"/>
      <c r="D21" s="180">
        <v>5321</v>
      </c>
      <c r="E21" s="196"/>
      <c r="F21" s="211">
        <v>81</v>
      </c>
      <c r="G21" s="244"/>
    </row>
    <row r="22" spans="1:7" ht="13.5" thickBot="1">
      <c r="A22" s="119" t="s">
        <v>110</v>
      </c>
      <c r="B22" s="91"/>
      <c r="C22" s="42"/>
      <c r="D22" s="43">
        <f>D21+D20</f>
        <v>5070</v>
      </c>
      <c r="E22" s="42"/>
      <c r="F22" s="160">
        <f>F21+F20</f>
        <v>-200</v>
      </c>
      <c r="G22" s="41"/>
    </row>
    <row r="23" spans="1:7" ht="13.5" customHeight="1">
      <c r="A23" s="40" t="s">
        <v>29</v>
      </c>
      <c r="B23" s="90"/>
      <c r="C23" s="38"/>
      <c r="D23" s="39"/>
      <c r="E23" s="38"/>
      <c r="F23" s="161"/>
      <c r="G23" s="38"/>
    </row>
    <row r="24" spans="1:7" ht="12" customHeight="1">
      <c r="A24" s="109" t="s">
        <v>33</v>
      </c>
      <c r="B24" s="90"/>
      <c r="C24" s="55"/>
      <c r="D24" s="81">
        <v>5041</v>
      </c>
      <c r="E24" s="55"/>
      <c r="F24" s="117">
        <v>-258</v>
      </c>
      <c r="G24" s="54"/>
    </row>
    <row r="25" spans="1:7" ht="14.1" customHeight="1">
      <c r="A25" s="1" t="s">
        <v>128</v>
      </c>
      <c r="B25" s="89"/>
      <c r="C25" s="51"/>
      <c r="D25" s="52">
        <v>29</v>
      </c>
      <c r="E25" s="51"/>
      <c r="F25" s="157">
        <v>58</v>
      </c>
      <c r="G25" s="50"/>
    </row>
    <row r="26" spans="1:7" ht="14.1" customHeight="1" thickBot="1">
      <c r="A26" s="37"/>
      <c r="B26" s="91"/>
      <c r="C26" s="42"/>
      <c r="D26" s="43">
        <f>SUM(D24:D25)</f>
        <v>5070</v>
      </c>
      <c r="E26" s="42"/>
      <c r="F26" s="160">
        <f>SUM(F24:F25)</f>
        <v>-200</v>
      </c>
      <c r="G26" s="41"/>
    </row>
    <row r="27" spans="1:7" s="217" customFormat="1" ht="14.1" customHeight="1">
      <c r="A27" s="247" t="s">
        <v>124</v>
      </c>
      <c r="B27" s="90"/>
      <c r="C27" s="196"/>
      <c r="D27" s="225"/>
      <c r="E27" s="196"/>
      <c r="F27" s="226"/>
      <c r="G27" s="227"/>
    </row>
    <row r="28" spans="1:7" s="217" customFormat="1" ht="14.1" customHeight="1">
      <c r="A28" s="247" t="s">
        <v>125</v>
      </c>
      <c r="B28" s="90"/>
      <c r="C28" s="196"/>
      <c r="D28" s="225"/>
      <c r="E28" s="196"/>
      <c r="F28" s="226"/>
      <c r="G28" s="227"/>
    </row>
    <row r="29" spans="1:7" s="217" customFormat="1" ht="14.1" customHeight="1">
      <c r="A29" s="246" t="s">
        <v>127</v>
      </c>
      <c r="B29" s="90"/>
      <c r="C29" s="196"/>
      <c r="D29" s="225">
        <v>-251</v>
      </c>
      <c r="E29" s="196"/>
      <c r="F29" s="226">
        <v>-281</v>
      </c>
      <c r="G29" s="227"/>
    </row>
    <row r="30" spans="1:7" s="217" customFormat="1" ht="14.1" customHeight="1">
      <c r="A30" s="246" t="s">
        <v>126</v>
      </c>
      <c r="B30" s="90">
        <v>17</v>
      </c>
      <c r="C30" s="196"/>
      <c r="D30" s="52">
        <v>5292</v>
      </c>
      <c r="E30" s="196"/>
      <c r="F30" s="157">
        <v>23</v>
      </c>
      <c r="G30" s="227"/>
    </row>
    <row r="31" spans="1:7" s="217" customFormat="1" ht="14.1" customHeight="1" thickBot="1">
      <c r="A31" s="248"/>
      <c r="B31" s="91"/>
      <c r="C31" s="249"/>
      <c r="D31" s="250">
        <f>D29+D30</f>
        <v>5041</v>
      </c>
      <c r="E31" s="249"/>
      <c r="F31" s="166">
        <f>F29+F30</f>
        <v>-258</v>
      </c>
      <c r="G31" s="73"/>
    </row>
    <row r="32" spans="1:7" ht="13.5" customHeight="1">
      <c r="A32" s="80" t="s">
        <v>32</v>
      </c>
      <c r="B32" s="93">
        <v>7</v>
      </c>
      <c r="C32" s="38"/>
      <c r="D32" s="39"/>
      <c r="E32" s="38"/>
      <c r="F32" s="161"/>
      <c r="G32" s="38"/>
    </row>
    <row r="33" spans="1:7" s="217" customFormat="1" ht="13.5" customHeight="1">
      <c r="A33" s="201" t="s">
        <v>172</v>
      </c>
      <c r="B33" s="93"/>
      <c r="C33" s="196"/>
      <c r="D33" s="252">
        <v>-0.1</v>
      </c>
      <c r="E33" s="196"/>
      <c r="F33" s="229">
        <v>-0.12</v>
      </c>
      <c r="G33" s="196"/>
    </row>
    <row r="34" spans="1:7" s="217" customFormat="1" ht="13.5" customHeight="1">
      <c r="A34" s="201" t="s">
        <v>166</v>
      </c>
      <c r="B34" s="93">
        <v>17</v>
      </c>
      <c r="C34" s="196"/>
      <c r="D34" s="252">
        <v>2.1800000000000002</v>
      </c>
      <c r="E34" s="196"/>
      <c r="F34" s="229">
        <v>0.01</v>
      </c>
      <c r="G34" s="196"/>
    </row>
    <row r="35" spans="1:7" s="217" customFormat="1" ht="13.5" customHeight="1" thickBot="1">
      <c r="A35" s="270" t="s">
        <v>167</v>
      </c>
      <c r="B35" s="276">
        <v>17</v>
      </c>
      <c r="C35" s="272"/>
      <c r="D35" s="277">
        <v>2.13</v>
      </c>
      <c r="E35" s="272"/>
      <c r="F35" s="274">
        <v>0.01</v>
      </c>
      <c r="G35" s="272"/>
    </row>
    <row r="36" spans="1:7" s="217" customFormat="1" ht="13.5" customHeight="1" thickBot="1">
      <c r="A36" s="283" t="s">
        <v>164</v>
      </c>
      <c r="B36" s="276"/>
      <c r="C36" s="272"/>
      <c r="D36" s="277">
        <f>D34+D33</f>
        <v>2.08</v>
      </c>
      <c r="E36" s="272"/>
      <c r="F36" s="274">
        <f>F34+F33</f>
        <v>-0.11</v>
      </c>
      <c r="G36" s="272"/>
    </row>
    <row r="37" spans="1:7" ht="14.1" customHeight="1" thickBot="1">
      <c r="A37" s="283" t="s">
        <v>165</v>
      </c>
      <c r="B37" s="271"/>
      <c r="C37" s="272"/>
      <c r="D37" s="273">
        <f>D35+D33</f>
        <v>2.0299999999999998</v>
      </c>
      <c r="E37" s="272"/>
      <c r="F37" s="278">
        <f>F35+F33</f>
        <v>-0.11</v>
      </c>
      <c r="G37" s="275"/>
    </row>
    <row r="38" spans="1:7" s="217" customFormat="1" ht="14.1" customHeight="1">
      <c r="A38" s="254" t="s">
        <v>129</v>
      </c>
      <c r="B38" s="18"/>
      <c r="C38" s="196"/>
      <c r="D38" s="252"/>
      <c r="E38" s="196"/>
      <c r="F38" s="229"/>
      <c r="G38" s="230"/>
    </row>
    <row r="39" spans="1:7" s="217" customFormat="1" ht="14.1" customHeight="1">
      <c r="A39" s="254" t="s">
        <v>130</v>
      </c>
      <c r="B39" s="18"/>
      <c r="C39" s="196"/>
      <c r="D39" s="252"/>
      <c r="E39" s="196"/>
      <c r="F39" s="229"/>
      <c r="G39" s="230"/>
    </row>
    <row r="40" spans="1:7" s="217" customFormat="1" ht="15" customHeight="1">
      <c r="A40" s="201"/>
      <c r="B40" s="18"/>
      <c r="C40" s="196"/>
      <c r="D40" s="228"/>
      <c r="E40" s="196"/>
      <c r="F40" s="229"/>
      <c r="G40" s="230"/>
    </row>
    <row r="41" spans="1:7" ht="18" customHeight="1">
      <c r="A41" s="366" t="s">
        <v>83</v>
      </c>
      <c r="B41" s="366"/>
      <c r="C41" s="366"/>
      <c r="D41" s="366"/>
      <c r="E41" s="366"/>
      <c r="F41" s="366"/>
    </row>
    <row r="42" spans="1:7" ht="15" customHeight="1">
      <c r="A42" s="5"/>
      <c r="B42" s="5"/>
      <c r="C42" s="5"/>
      <c r="D42" s="5"/>
      <c r="E42" s="5"/>
      <c r="F42" s="5"/>
    </row>
    <row r="43" spans="1:7" ht="15" customHeight="1">
      <c r="A43" s="5"/>
      <c r="B43" s="5"/>
      <c r="C43" s="5"/>
      <c r="D43" s="5"/>
      <c r="E43" s="5"/>
      <c r="F43" s="5"/>
    </row>
    <row r="44" spans="1:7" ht="15" customHeight="1">
      <c r="A44" s="5"/>
      <c r="B44" s="5"/>
      <c r="C44" s="5"/>
      <c r="D44" s="5"/>
      <c r="E44" s="5"/>
      <c r="F44" s="5"/>
    </row>
    <row r="45" spans="1:7" ht="15" customHeight="1">
      <c r="A45" s="5"/>
      <c r="B45" s="5"/>
      <c r="C45" s="5"/>
      <c r="D45" s="5"/>
      <c r="E45" s="5"/>
      <c r="F45" s="5"/>
    </row>
    <row r="46" spans="1:7" ht="15" customHeight="1">
      <c r="A46" s="5"/>
      <c r="B46" s="5"/>
      <c r="C46" s="5"/>
      <c r="D46" s="5"/>
      <c r="E46" s="5"/>
      <c r="F46" s="5"/>
    </row>
    <row r="47" spans="1:7" ht="15" customHeight="1">
      <c r="A47" s="5"/>
      <c r="B47" s="5"/>
      <c r="C47" s="5"/>
      <c r="D47" s="5"/>
      <c r="E47" s="5"/>
      <c r="F47" s="5"/>
    </row>
    <row r="48" spans="1:7" ht="15" customHeight="1">
      <c r="A48" s="5"/>
      <c r="B48" s="5"/>
      <c r="C48" s="5"/>
      <c r="D48" s="5"/>
      <c r="E48" s="5"/>
      <c r="F48" s="5"/>
    </row>
    <row r="49" spans="1:6" ht="15" customHeight="1">
      <c r="A49" s="5"/>
      <c r="B49" s="5"/>
      <c r="C49" s="5"/>
      <c r="D49" s="5"/>
      <c r="E49" s="5"/>
      <c r="F49" s="5"/>
    </row>
    <row r="50" spans="1:6" ht="15" customHeight="1">
      <c r="A50" s="5"/>
      <c r="B50" s="5"/>
      <c r="C50" s="5"/>
      <c r="D50" s="5"/>
      <c r="E50" s="5"/>
      <c r="F50" s="5"/>
    </row>
    <row r="51" spans="1:6" ht="15" customHeight="1">
      <c r="A51" s="5"/>
      <c r="B51" s="5"/>
      <c r="C51" s="5"/>
      <c r="D51" s="5"/>
      <c r="E51" s="5"/>
      <c r="F51" s="5"/>
    </row>
    <row r="52" spans="1:6" ht="15" customHeight="1">
      <c r="A52" s="5"/>
      <c r="B52" s="5"/>
      <c r="C52" s="5"/>
      <c r="D52" s="5"/>
      <c r="E52" s="5"/>
      <c r="F52" s="5"/>
    </row>
    <row r="53" spans="1:6" ht="15" customHeight="1">
      <c r="A53" s="5"/>
      <c r="B53" s="5"/>
      <c r="C53" s="5"/>
      <c r="D53" s="5"/>
      <c r="E53" s="5"/>
      <c r="F53" s="5"/>
    </row>
    <row r="54" spans="1:6" ht="15" customHeight="1">
      <c r="A54" s="5"/>
      <c r="B54" s="5"/>
      <c r="C54" s="5"/>
      <c r="D54" s="5"/>
      <c r="E54" s="5"/>
      <c r="F54" s="5"/>
    </row>
    <row r="55" spans="1:6" ht="15" customHeight="1">
      <c r="A55" s="5"/>
      <c r="B55" s="5"/>
      <c r="C55" s="5"/>
      <c r="D55" s="5"/>
      <c r="E55" s="5"/>
      <c r="F55" s="5"/>
    </row>
    <row r="56" spans="1:6" ht="15" customHeight="1">
      <c r="A56" s="5"/>
      <c r="B56" s="5"/>
      <c r="C56" s="5"/>
      <c r="D56" s="5"/>
      <c r="E56" s="5"/>
      <c r="F56" s="5"/>
    </row>
    <row r="57" spans="1:6" ht="15" customHeight="1">
      <c r="A57" s="5"/>
      <c r="B57" s="5"/>
      <c r="C57" s="5"/>
      <c r="D57" s="5"/>
      <c r="E57" s="5"/>
      <c r="F57" s="5"/>
    </row>
    <row r="58" spans="1:6" ht="15" customHeight="1">
      <c r="A58" s="5"/>
      <c r="B58" s="5"/>
      <c r="C58" s="5"/>
      <c r="D58" s="5"/>
      <c r="E58" s="5"/>
      <c r="F58" s="5"/>
    </row>
    <row r="59" spans="1:6" ht="15" customHeight="1">
      <c r="A59" s="5"/>
      <c r="B59" s="5"/>
      <c r="C59" s="5"/>
      <c r="D59" s="5"/>
      <c r="E59" s="5"/>
      <c r="F59" s="5"/>
    </row>
    <row r="60" spans="1:6" ht="15" customHeight="1">
      <c r="A60" s="5"/>
      <c r="B60" s="5"/>
      <c r="C60" s="5"/>
      <c r="D60" s="5"/>
      <c r="E60" s="5"/>
      <c r="F60" s="5"/>
    </row>
    <row r="61" spans="1:6" ht="15" customHeight="1">
      <c r="A61" s="5"/>
      <c r="B61" s="5"/>
      <c r="C61" s="5"/>
      <c r="D61" s="5"/>
      <c r="E61" s="5"/>
      <c r="F61" s="5"/>
    </row>
    <row r="62" spans="1:6" ht="15" customHeight="1">
      <c r="A62" s="5"/>
      <c r="B62" s="5"/>
      <c r="C62" s="5"/>
      <c r="D62" s="5"/>
      <c r="E62" s="5"/>
      <c r="F62" s="5"/>
    </row>
    <row r="63" spans="1:6" ht="15" customHeight="1">
      <c r="A63" s="5"/>
      <c r="B63" s="5"/>
      <c r="C63" s="5"/>
      <c r="D63" s="5"/>
      <c r="E63" s="5"/>
      <c r="F63" s="5"/>
    </row>
    <row r="64" spans="1:6" ht="15" customHeight="1">
      <c r="A64" s="5"/>
      <c r="B64" s="5"/>
      <c r="C64" s="5"/>
      <c r="D64" s="5"/>
      <c r="E64" s="5"/>
      <c r="F64" s="5"/>
    </row>
    <row r="65" spans="1:6" ht="15" customHeight="1">
      <c r="A65" s="5"/>
      <c r="B65" s="5"/>
      <c r="C65" s="5"/>
      <c r="D65" s="5"/>
      <c r="E65" s="5"/>
      <c r="F65" s="5"/>
    </row>
    <row r="66" spans="1:6" ht="15" customHeight="1">
      <c r="A66" s="5"/>
      <c r="B66" s="5"/>
      <c r="C66" s="5"/>
      <c r="D66" s="5"/>
      <c r="E66" s="5"/>
      <c r="F66" s="5"/>
    </row>
    <row r="67" spans="1:6" ht="15" customHeight="1">
      <c r="A67" s="371"/>
      <c r="B67" s="371"/>
      <c r="C67" s="371"/>
      <c r="D67" s="371"/>
      <c r="E67" s="371"/>
      <c r="F67" s="371"/>
    </row>
    <row r="68" spans="1:6" ht="15" customHeight="1">
      <c r="A68" s="5"/>
      <c r="B68" s="5"/>
      <c r="C68" s="5"/>
      <c r="D68" s="5"/>
      <c r="E68" s="5"/>
      <c r="F68" s="5"/>
    </row>
    <row r="69" spans="1:6" ht="15" customHeight="1">
      <c r="A69" s="5"/>
      <c r="B69" s="5"/>
      <c r="C69" s="5"/>
      <c r="D69" s="5"/>
      <c r="E69" s="5"/>
      <c r="F69" s="5"/>
    </row>
    <row r="70" spans="1:6" ht="15" customHeight="1">
      <c r="A70" s="5"/>
      <c r="B70" s="5"/>
      <c r="C70" s="5"/>
      <c r="D70" s="5"/>
      <c r="E70" s="5"/>
      <c r="F70" s="5"/>
    </row>
    <row r="71" spans="1:6" ht="15" customHeight="1">
      <c r="A71" s="5"/>
      <c r="B71" s="5"/>
      <c r="C71" s="5"/>
      <c r="D71" s="5"/>
      <c r="E71" s="5"/>
      <c r="F71" s="5"/>
    </row>
    <row r="72" spans="1:6" ht="15" customHeight="1">
      <c r="A72" s="5"/>
      <c r="B72" s="5"/>
      <c r="C72" s="5"/>
      <c r="D72" s="5"/>
      <c r="E72" s="5"/>
      <c r="F72" s="5"/>
    </row>
    <row r="73" spans="1:6" ht="15" customHeight="1">
      <c r="A73" s="5"/>
      <c r="B73" s="5"/>
      <c r="C73" s="5"/>
      <c r="D73" s="5"/>
      <c r="E73" s="5"/>
      <c r="F73" s="5"/>
    </row>
    <row r="74" spans="1:6" ht="15" customHeight="1">
      <c r="A74" s="5"/>
      <c r="B74" s="5"/>
      <c r="C74" s="5"/>
      <c r="D74" s="5"/>
      <c r="E74" s="5"/>
      <c r="F74" s="5"/>
    </row>
    <row r="75" spans="1:6" ht="15" customHeight="1">
      <c r="A75" s="5"/>
      <c r="B75" s="5"/>
      <c r="C75" s="5"/>
      <c r="D75" s="5"/>
      <c r="E75" s="5"/>
      <c r="F75" s="5"/>
    </row>
    <row r="76" spans="1:6" ht="15" customHeight="1">
      <c r="A76" s="5"/>
      <c r="B76" s="5"/>
      <c r="C76" s="5"/>
      <c r="D76" s="5"/>
      <c r="E76" s="5"/>
      <c r="F76" s="5"/>
    </row>
    <row r="77" spans="1:6" ht="15" customHeight="1">
      <c r="A77" s="5"/>
      <c r="B77" s="5"/>
      <c r="C77" s="5"/>
      <c r="D77" s="5"/>
      <c r="E77" s="5"/>
      <c r="F77" s="5"/>
    </row>
    <row r="78" spans="1:6" ht="15" customHeight="1">
      <c r="A78" s="5"/>
      <c r="B78" s="5"/>
      <c r="C78" s="5"/>
      <c r="D78" s="5"/>
      <c r="E78" s="5"/>
      <c r="F78" s="5"/>
    </row>
    <row r="79" spans="1:6" ht="15" customHeight="1">
      <c r="A79" s="5"/>
      <c r="B79" s="5"/>
      <c r="C79" s="5"/>
      <c r="D79" s="5"/>
      <c r="E79" s="5"/>
      <c r="F79" s="5"/>
    </row>
    <row r="80" spans="1:6" ht="15" customHeight="1">
      <c r="A80" s="5"/>
      <c r="B80" s="5"/>
      <c r="C80" s="5"/>
      <c r="D80" s="5"/>
      <c r="E80" s="5"/>
      <c r="F80" s="5"/>
    </row>
    <row r="81" spans="1:6" ht="15" customHeight="1">
      <c r="A81" s="5"/>
      <c r="B81" s="5"/>
      <c r="C81" s="5"/>
      <c r="D81" s="5"/>
      <c r="E81" s="5"/>
      <c r="F81" s="5"/>
    </row>
    <row r="82" spans="1:6" ht="15" customHeight="1">
      <c r="A82" s="5"/>
      <c r="B82" s="5"/>
      <c r="C82" s="5"/>
      <c r="D82" s="5"/>
      <c r="E82" s="5"/>
      <c r="F82" s="5"/>
    </row>
    <row r="83" spans="1:6" ht="15" customHeight="1">
      <c r="A83" s="5"/>
      <c r="B83" s="5"/>
      <c r="C83" s="5"/>
      <c r="D83" s="5"/>
      <c r="E83" s="5"/>
      <c r="F83" s="5"/>
    </row>
    <row r="84" spans="1:6" ht="15" customHeight="1">
      <c r="A84" s="5"/>
      <c r="B84" s="5"/>
      <c r="C84" s="5"/>
      <c r="D84" s="5"/>
      <c r="E84" s="5"/>
      <c r="F84" s="5"/>
    </row>
    <row r="85" spans="1:6" ht="15" customHeight="1">
      <c r="A85" s="5"/>
      <c r="B85" s="5"/>
      <c r="C85" s="5"/>
      <c r="D85" s="5"/>
      <c r="E85" s="5"/>
      <c r="F85" s="5"/>
    </row>
    <row r="86" spans="1:6" ht="15" customHeight="1">
      <c r="A86" s="5"/>
      <c r="B86" s="5"/>
      <c r="C86" s="5"/>
      <c r="D86" s="5"/>
      <c r="E86" s="5"/>
      <c r="F86" s="5"/>
    </row>
    <row r="87" spans="1:6" ht="15" customHeight="1">
      <c r="A87" s="5"/>
      <c r="B87" s="5"/>
      <c r="C87" s="5"/>
      <c r="D87" s="5"/>
      <c r="E87" s="5"/>
      <c r="F87" s="5"/>
    </row>
    <row r="88" spans="1:6" ht="15" customHeight="1">
      <c r="A88" s="5"/>
      <c r="B88" s="5"/>
      <c r="C88" s="5"/>
      <c r="D88" s="5"/>
      <c r="E88" s="5"/>
      <c r="F88" s="5"/>
    </row>
    <row r="89" spans="1:6" ht="15" customHeight="1">
      <c r="A89" s="5"/>
      <c r="B89" s="5"/>
      <c r="C89" s="5"/>
      <c r="D89" s="5"/>
      <c r="E89" s="5"/>
      <c r="F89" s="5"/>
    </row>
    <row r="90" spans="1:6" ht="15" customHeight="1">
      <c r="A90" s="5"/>
      <c r="B90" s="5"/>
      <c r="C90" s="5"/>
      <c r="D90" s="5"/>
      <c r="E90" s="5"/>
      <c r="F90" s="5"/>
    </row>
    <row r="91" spans="1:6" ht="15" customHeight="1">
      <c r="A91" s="5"/>
      <c r="B91" s="5"/>
      <c r="C91" s="5"/>
      <c r="D91" s="5"/>
      <c r="E91" s="5"/>
      <c r="F91" s="5"/>
    </row>
    <row r="92" spans="1:6" ht="15" customHeight="1">
      <c r="A92" s="5"/>
      <c r="B92" s="5"/>
      <c r="C92" s="5"/>
      <c r="D92" s="5"/>
      <c r="E92" s="5"/>
      <c r="F92" s="5"/>
    </row>
    <row r="93" spans="1:6" ht="15" customHeight="1">
      <c r="A93" s="5"/>
      <c r="B93" s="5"/>
      <c r="C93" s="5"/>
      <c r="D93" s="5"/>
      <c r="E93" s="5"/>
      <c r="F93" s="5"/>
    </row>
    <row r="94" spans="1:6" ht="15" customHeight="1">
      <c r="A94" s="5"/>
      <c r="B94" s="5"/>
      <c r="C94" s="5"/>
      <c r="D94" s="5"/>
      <c r="E94" s="5"/>
      <c r="F94" s="5"/>
    </row>
    <row r="95" spans="1:6" ht="15" customHeight="1">
      <c r="A95" s="5"/>
      <c r="B95" s="5"/>
      <c r="C95" s="5"/>
      <c r="D95" s="5"/>
      <c r="E95" s="5"/>
      <c r="F95" s="5"/>
    </row>
    <row r="96" spans="1:6" ht="15" customHeight="1">
      <c r="A96" s="5"/>
      <c r="B96" s="5"/>
      <c r="C96" s="5"/>
      <c r="D96" s="5"/>
      <c r="E96" s="5"/>
      <c r="F96" s="5"/>
    </row>
    <row r="97" spans="1:6" ht="15" customHeight="1">
      <c r="A97" s="5"/>
      <c r="B97" s="5"/>
      <c r="C97" s="5"/>
      <c r="D97" s="5"/>
      <c r="E97" s="5"/>
      <c r="F97" s="5"/>
    </row>
    <row r="98" spans="1:6" ht="15" customHeight="1">
      <c r="A98" s="5"/>
      <c r="B98" s="5"/>
      <c r="C98" s="5"/>
      <c r="D98" s="5"/>
      <c r="E98" s="5"/>
      <c r="F98" s="5"/>
    </row>
    <row r="99" spans="1:6" ht="15" customHeight="1">
      <c r="A99" s="5"/>
      <c r="B99" s="5"/>
      <c r="C99" s="5"/>
      <c r="D99" s="5"/>
      <c r="E99" s="5"/>
      <c r="F99" s="5"/>
    </row>
    <row r="100" spans="1:6" ht="15" customHeight="1">
      <c r="A100" s="5"/>
      <c r="B100" s="5"/>
      <c r="C100" s="5"/>
      <c r="D100" s="5"/>
      <c r="E100" s="5"/>
      <c r="F100" s="5"/>
    </row>
    <row r="101" spans="1:6" ht="15" customHeight="1">
      <c r="A101" s="5"/>
      <c r="B101" s="5"/>
      <c r="C101" s="5"/>
      <c r="D101" s="5"/>
      <c r="E101" s="5"/>
      <c r="F101" s="5"/>
    </row>
    <row r="102" spans="1:6" ht="15" customHeight="1">
      <c r="A102" s="5"/>
      <c r="B102" s="5"/>
      <c r="C102" s="5"/>
      <c r="D102" s="5"/>
      <c r="E102" s="5"/>
      <c r="F102" s="5"/>
    </row>
    <row r="103" spans="1:6" ht="15" customHeight="1">
      <c r="A103" s="5"/>
      <c r="B103" s="5"/>
      <c r="C103" s="5"/>
      <c r="D103" s="5"/>
      <c r="E103" s="5"/>
      <c r="F103" s="5"/>
    </row>
    <row r="104" spans="1:6" ht="15" customHeight="1">
      <c r="A104" s="5"/>
      <c r="B104" s="5"/>
      <c r="C104" s="5"/>
      <c r="D104" s="5"/>
      <c r="E104" s="5"/>
      <c r="F104" s="5"/>
    </row>
    <row r="105" spans="1:6" ht="15" customHeight="1">
      <c r="A105" s="5"/>
      <c r="B105" s="5"/>
      <c r="C105" s="5"/>
      <c r="D105" s="5"/>
      <c r="E105" s="5"/>
      <c r="F105" s="5"/>
    </row>
    <row r="106" spans="1:6" ht="15" customHeight="1">
      <c r="A106" s="5"/>
      <c r="B106" s="5"/>
      <c r="C106" s="5"/>
      <c r="D106" s="5"/>
      <c r="E106" s="5"/>
      <c r="F106" s="5"/>
    </row>
    <row r="107" spans="1:6" ht="15" customHeight="1">
      <c r="A107" s="5"/>
      <c r="B107" s="5"/>
      <c r="C107" s="5"/>
      <c r="D107" s="5"/>
      <c r="E107" s="5"/>
      <c r="F107" s="5"/>
    </row>
    <row r="108" spans="1:6" ht="15" customHeight="1">
      <c r="A108" s="5"/>
      <c r="B108" s="5"/>
      <c r="C108" s="5"/>
      <c r="D108" s="5"/>
      <c r="E108" s="5"/>
      <c r="F108" s="5"/>
    </row>
    <row r="109" spans="1:6" ht="15" customHeight="1">
      <c r="A109" s="5"/>
      <c r="B109" s="5"/>
      <c r="C109" s="5"/>
      <c r="D109" s="5"/>
      <c r="E109" s="5"/>
      <c r="F109" s="5"/>
    </row>
    <row r="110" spans="1:6" ht="15" customHeight="1">
      <c r="A110" s="5"/>
      <c r="B110" s="5"/>
      <c r="C110" s="5"/>
      <c r="D110" s="5"/>
      <c r="E110" s="5"/>
      <c r="F110" s="5"/>
    </row>
    <row r="111" spans="1:6" ht="15" customHeight="1">
      <c r="A111" s="5"/>
      <c r="B111" s="5"/>
      <c r="C111" s="5"/>
      <c r="D111" s="5"/>
      <c r="E111" s="5"/>
      <c r="F111" s="5"/>
    </row>
    <row r="112" spans="1:6" ht="15" customHeight="1">
      <c r="A112" s="5"/>
      <c r="B112" s="5"/>
      <c r="C112" s="5"/>
      <c r="D112" s="5"/>
      <c r="E112" s="5"/>
      <c r="F112" s="5"/>
    </row>
  </sheetData>
  <mergeCells count="5">
    <mergeCell ref="A41:F41"/>
    <mergeCell ref="A2:B2"/>
    <mergeCell ref="A4:D4"/>
    <mergeCell ref="D5:F6"/>
    <mergeCell ref="A67:F67"/>
  </mergeCells>
  <pageMargins left="0.70866141732283472" right="0.70866141732283472" top="0.74803149606299213" bottom="0.74803149606299213" header="0.31496062992125984" footer="0.31496062992125984"/>
  <pageSetup scale="99" orientation="portrait" r:id="rId1"/>
  <ignoredErrors>
    <ignoredError sqref="G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91"/>
  <sheetViews>
    <sheetView view="pageBreakPreview" topLeftCell="A4" zoomScale="110" zoomScaleNormal="100" zoomScaleSheetLayoutView="110" workbookViewId="0">
      <selection activeCell="A37" sqref="A37"/>
    </sheetView>
  </sheetViews>
  <sheetFormatPr defaultColWidth="21.5" defaultRowHeight="12"/>
  <cols>
    <col min="1" max="1" width="67.6640625" style="85" customWidth="1"/>
    <col min="2" max="2" width="10.5" style="149" customWidth="1"/>
    <col min="3" max="3" width="5.5" style="85" customWidth="1"/>
    <col min="4" max="4" width="10" style="85" customWidth="1"/>
    <col min="5" max="5" width="2.5" style="85" customWidth="1"/>
    <col min="6" max="6" width="10" style="85" customWidth="1"/>
    <col min="7" max="7" width="1.6640625" style="85" customWidth="1"/>
    <col min="8" max="16384" width="21.5" style="85"/>
  </cols>
  <sheetData>
    <row r="1" spans="1:7" ht="12" customHeight="1">
      <c r="A1" s="110" t="s">
        <v>0</v>
      </c>
      <c r="B1" s="148"/>
    </row>
    <row r="2" spans="1:7" ht="12" customHeight="1">
      <c r="A2" s="110" t="s">
        <v>34</v>
      </c>
      <c r="B2" s="148"/>
    </row>
    <row r="3" spans="1:7" ht="12" customHeight="1">
      <c r="A3" s="109" t="s">
        <v>82</v>
      </c>
      <c r="B3" s="109"/>
      <c r="C3" s="59"/>
      <c r="D3" s="84"/>
      <c r="E3" s="86"/>
      <c r="F3" s="84"/>
    </row>
    <row r="4" spans="1:7" ht="12" customHeight="1">
      <c r="A4" s="111" t="s">
        <v>2</v>
      </c>
    </row>
    <row r="5" spans="1:7" s="123" customFormat="1" ht="15" customHeight="1">
      <c r="B5" s="149"/>
      <c r="C5" s="155"/>
      <c r="D5" s="369" t="s">
        <v>85</v>
      </c>
      <c r="E5" s="369"/>
      <c r="F5" s="369"/>
    </row>
    <row r="6" spans="1:7" ht="15" customHeight="1">
      <c r="A6" s="57"/>
      <c r="B6" s="57"/>
      <c r="C6" s="2"/>
      <c r="D6" s="370"/>
      <c r="E6" s="370"/>
      <c r="F6" s="370"/>
      <c r="G6" s="126"/>
    </row>
    <row r="7" spans="1:7" ht="13.9" customHeight="1">
      <c r="A7" s="57"/>
      <c r="B7" s="83"/>
      <c r="C7" s="29"/>
      <c r="D7" s="96">
        <v>2021</v>
      </c>
      <c r="E7" s="57"/>
      <c r="F7" s="97">
        <v>2020</v>
      </c>
      <c r="G7" s="97"/>
    </row>
    <row r="8" spans="1:7" ht="13.5" customHeight="1">
      <c r="A8" s="113" t="s">
        <v>110</v>
      </c>
      <c r="B8" s="113"/>
      <c r="C8" s="78"/>
      <c r="D8" s="35">
        <v>5070</v>
      </c>
      <c r="E8" s="78"/>
      <c r="F8" s="162">
        <v>-200</v>
      </c>
      <c r="G8" s="36"/>
    </row>
    <row r="9" spans="1:7" ht="13.5" customHeight="1">
      <c r="A9" s="76" t="s">
        <v>35</v>
      </c>
      <c r="B9" s="49"/>
      <c r="C9" s="34"/>
      <c r="D9" s="77"/>
      <c r="E9" s="34"/>
      <c r="F9" s="163"/>
      <c r="G9" s="34"/>
    </row>
    <row r="10" spans="1:7">
      <c r="A10" s="100" t="s">
        <v>36</v>
      </c>
      <c r="B10" s="100"/>
      <c r="C10" s="55"/>
      <c r="D10" s="33"/>
      <c r="E10" s="55"/>
      <c r="F10" s="164"/>
      <c r="G10" s="55"/>
    </row>
    <row r="11" spans="1:7" ht="13.5" customHeight="1">
      <c r="A11" s="101" t="s">
        <v>37</v>
      </c>
      <c r="B11" s="101"/>
      <c r="C11" s="55"/>
      <c r="D11" s="33"/>
      <c r="E11" s="55"/>
      <c r="F11" s="164"/>
      <c r="G11" s="55"/>
    </row>
    <row r="12" spans="1:7" ht="14.1" customHeight="1">
      <c r="A12" s="102" t="s">
        <v>38</v>
      </c>
      <c r="B12" s="102"/>
      <c r="C12" s="55"/>
      <c r="D12" s="45">
        <v>0</v>
      </c>
      <c r="E12" s="55"/>
      <c r="F12" s="159">
        <v>-1</v>
      </c>
      <c r="G12" s="44"/>
    </row>
    <row r="13" spans="1:7" ht="13.5" customHeight="1">
      <c r="A13" s="102" t="s">
        <v>133</v>
      </c>
      <c r="B13" s="102"/>
      <c r="C13" s="55"/>
      <c r="D13" s="45">
        <v>8</v>
      </c>
      <c r="E13" s="55"/>
      <c r="F13" s="159">
        <v>-107</v>
      </c>
      <c r="G13" s="44"/>
    </row>
    <row r="14" spans="1:7" ht="12.75" customHeight="1">
      <c r="A14" s="102" t="s">
        <v>100</v>
      </c>
      <c r="B14" s="102"/>
      <c r="C14" s="55"/>
      <c r="D14" s="45">
        <v>-16</v>
      </c>
      <c r="E14" s="55"/>
      <c r="F14" s="159">
        <v>15</v>
      </c>
      <c r="G14" s="44"/>
    </row>
    <row r="15" spans="1:7" ht="14.1" customHeight="1">
      <c r="A15" s="103" t="s">
        <v>15</v>
      </c>
      <c r="B15" s="103"/>
      <c r="C15" s="51"/>
      <c r="D15" s="45">
        <v>2</v>
      </c>
      <c r="E15" s="51"/>
      <c r="F15" s="159">
        <v>32</v>
      </c>
      <c r="G15" s="44"/>
    </row>
    <row r="16" spans="1:7" ht="14.1" customHeight="1">
      <c r="A16" s="75"/>
      <c r="B16" s="75"/>
      <c r="C16" s="74"/>
      <c r="D16" s="32">
        <f>SUM(D12:D15)</f>
        <v>-6</v>
      </c>
      <c r="E16" s="74"/>
      <c r="F16" s="165">
        <f>SUM(F12:F15)</f>
        <v>-61</v>
      </c>
      <c r="G16" s="31"/>
    </row>
    <row r="17" spans="1:7" ht="14.1" customHeight="1">
      <c r="A17" s="187" t="s">
        <v>93</v>
      </c>
      <c r="B17" s="154"/>
      <c r="C17" s="34"/>
      <c r="D17" s="77"/>
      <c r="E17" s="34"/>
      <c r="F17" s="163"/>
      <c r="G17" s="34"/>
    </row>
    <row r="18" spans="1:7" ht="14.1" customHeight="1">
      <c r="A18" s="102" t="s">
        <v>94</v>
      </c>
      <c r="B18" s="102"/>
      <c r="C18" s="55"/>
      <c r="D18" s="45">
        <v>-11</v>
      </c>
      <c r="E18" s="55"/>
      <c r="F18" s="159">
        <v>1</v>
      </c>
      <c r="G18" s="44"/>
    </row>
    <row r="19" spans="1:7" ht="14.1" customHeight="1">
      <c r="A19" s="104" t="s">
        <v>39</v>
      </c>
      <c r="B19" s="154"/>
      <c r="C19" s="34"/>
      <c r="D19" s="77"/>
      <c r="E19" s="34"/>
      <c r="F19" s="163"/>
      <c r="G19" s="34"/>
    </row>
    <row r="20" spans="1:7" ht="14.1" customHeight="1">
      <c r="A20" s="106" t="s">
        <v>40</v>
      </c>
      <c r="B20" s="106"/>
      <c r="C20" s="51"/>
      <c r="D20" s="52">
        <v>19</v>
      </c>
      <c r="E20" s="51"/>
      <c r="F20" s="157">
        <v>-102</v>
      </c>
      <c r="G20" s="50"/>
    </row>
    <row r="21" spans="1:7">
      <c r="A21" s="195" t="s">
        <v>41</v>
      </c>
      <c r="B21" s="195"/>
      <c r="C21" s="196"/>
      <c r="D21" s="197"/>
      <c r="E21" s="196"/>
      <c r="F21" s="198"/>
      <c r="G21" s="196"/>
    </row>
    <row r="22" spans="1:7" s="194" customFormat="1">
      <c r="A22" s="101" t="s">
        <v>102</v>
      </c>
      <c r="B22" s="195"/>
      <c r="C22" s="196"/>
      <c r="D22" s="197"/>
      <c r="E22" s="196"/>
      <c r="F22" s="198"/>
      <c r="G22" s="196"/>
    </row>
    <row r="23" spans="1:7" s="194" customFormat="1">
      <c r="A23" s="103" t="s">
        <v>94</v>
      </c>
      <c r="B23" s="284"/>
      <c r="C23" s="51"/>
      <c r="D23" s="52">
        <v>1</v>
      </c>
      <c r="E23" s="51"/>
      <c r="F23" s="157">
        <v>-10</v>
      </c>
      <c r="G23" s="51"/>
    </row>
    <row r="24" spans="1:7" ht="13.5" customHeight="1">
      <c r="A24" s="105" t="s">
        <v>42</v>
      </c>
      <c r="B24" s="105"/>
      <c r="C24" s="55"/>
      <c r="D24" s="33"/>
      <c r="E24" s="55"/>
      <c r="F24" s="164"/>
      <c r="G24" s="55"/>
    </row>
    <row r="25" spans="1:7" ht="14.1" customHeight="1">
      <c r="A25" s="102" t="s">
        <v>92</v>
      </c>
      <c r="B25" s="102"/>
      <c r="C25" s="55"/>
      <c r="D25" s="45">
        <v>559</v>
      </c>
      <c r="E25" s="55"/>
      <c r="F25" s="159">
        <v>594</v>
      </c>
      <c r="G25" s="44"/>
    </row>
    <row r="26" spans="1:7" ht="14.1" customHeight="1">
      <c r="A26" s="106" t="s">
        <v>15</v>
      </c>
      <c r="B26" s="106"/>
      <c r="C26" s="51"/>
      <c r="D26" s="45">
        <v>0</v>
      </c>
      <c r="E26" s="51"/>
      <c r="F26" s="159">
        <v>-23</v>
      </c>
      <c r="G26" s="44"/>
    </row>
    <row r="27" spans="1:7" ht="14.1" customHeight="1">
      <c r="A27" s="75"/>
      <c r="B27" s="75"/>
      <c r="C27" s="74"/>
      <c r="D27" s="207">
        <f>D26+D25</f>
        <v>559</v>
      </c>
      <c r="E27" s="74"/>
      <c r="F27" s="165">
        <f>F26+F25</f>
        <v>571</v>
      </c>
      <c r="G27" s="31"/>
    </row>
    <row r="28" spans="1:7" ht="14.1" customHeight="1">
      <c r="A28" s="79" t="s">
        <v>43</v>
      </c>
      <c r="B28" s="79"/>
      <c r="C28" s="74"/>
      <c r="D28" s="207">
        <f>SUM(D16+D18+D20+D27+D23)</f>
        <v>562</v>
      </c>
      <c r="E28" s="74"/>
      <c r="F28" s="165">
        <f>SUM(F16+F18+F20+F27+F23)</f>
        <v>399</v>
      </c>
      <c r="G28" s="31"/>
    </row>
    <row r="29" spans="1:7" ht="14.1" customHeight="1" thickBot="1">
      <c r="A29" s="122" t="s">
        <v>73</v>
      </c>
      <c r="B29" s="122"/>
      <c r="C29" s="61"/>
      <c r="D29" s="279">
        <f>D28+D8</f>
        <v>5632</v>
      </c>
      <c r="E29" s="61"/>
      <c r="F29" s="166">
        <f>F28+F8</f>
        <v>199</v>
      </c>
      <c r="G29" s="73"/>
    </row>
    <row r="30" spans="1:7" ht="14.1" customHeight="1">
      <c r="A30" s="40" t="s">
        <v>29</v>
      </c>
      <c r="B30" s="40"/>
      <c r="C30" s="72"/>
      <c r="D30" s="62"/>
      <c r="E30" s="30"/>
      <c r="F30" s="167"/>
      <c r="G30" s="30"/>
    </row>
    <row r="31" spans="1:7">
      <c r="A31" s="120" t="s">
        <v>30</v>
      </c>
      <c r="B31" s="120"/>
      <c r="C31" s="88"/>
      <c r="D31" s="81">
        <v>5642</v>
      </c>
      <c r="E31" s="88"/>
      <c r="F31" s="117">
        <v>174</v>
      </c>
      <c r="G31" s="117"/>
    </row>
    <row r="32" spans="1:7">
      <c r="A32" s="121" t="s">
        <v>31</v>
      </c>
      <c r="B32" s="83"/>
      <c r="C32" s="153"/>
      <c r="D32" s="45">
        <v>-10</v>
      </c>
      <c r="E32" s="51"/>
      <c r="F32" s="159">
        <v>25</v>
      </c>
      <c r="G32" s="44"/>
    </row>
    <row r="33" spans="1:7" ht="14.1" customHeight="1" thickBot="1">
      <c r="A33" s="87"/>
      <c r="B33" s="87"/>
      <c r="C33" s="61"/>
      <c r="D33" s="63">
        <f>D31+D32</f>
        <v>5632</v>
      </c>
      <c r="E33" s="61"/>
      <c r="F33" s="166">
        <f>F31+F32</f>
        <v>199</v>
      </c>
      <c r="G33" s="73"/>
    </row>
    <row r="34" spans="1:7" s="243" customFormat="1" ht="14.1" customHeight="1">
      <c r="A34" s="247" t="s">
        <v>131</v>
      </c>
      <c r="B34" s="58"/>
      <c r="C34" s="224"/>
      <c r="D34" s="225"/>
      <c r="E34" s="224"/>
      <c r="F34" s="226"/>
      <c r="G34" s="227"/>
    </row>
    <row r="35" spans="1:7" s="243" customFormat="1" ht="14.1" customHeight="1">
      <c r="A35" s="247" t="s">
        <v>132</v>
      </c>
      <c r="B35" s="58"/>
      <c r="C35" s="224"/>
      <c r="D35" s="225"/>
      <c r="E35" s="224"/>
      <c r="F35" s="226"/>
      <c r="G35" s="227"/>
    </row>
    <row r="36" spans="1:7" s="223" customFormat="1" ht="15" customHeight="1">
      <c r="A36" s="246" t="s">
        <v>127</v>
      </c>
      <c r="B36" s="58"/>
      <c r="C36" s="224"/>
      <c r="D36" s="225">
        <v>311</v>
      </c>
      <c r="E36" s="224"/>
      <c r="F36" s="226">
        <v>62</v>
      </c>
      <c r="G36" s="227"/>
    </row>
    <row r="37" spans="1:7" s="243" customFormat="1" ht="15" customHeight="1">
      <c r="A37" s="246" t="s">
        <v>134</v>
      </c>
      <c r="B37" s="58"/>
      <c r="C37" s="224"/>
      <c r="D37" s="45">
        <v>5331</v>
      </c>
      <c r="E37" s="224"/>
      <c r="F37" s="159">
        <v>112</v>
      </c>
      <c r="G37" s="227"/>
    </row>
    <row r="38" spans="1:7" s="243" customFormat="1" ht="15" customHeight="1" thickBot="1">
      <c r="A38" s="248"/>
      <c r="B38" s="87"/>
      <c r="C38" s="61"/>
      <c r="D38" s="250">
        <f>SUM(D36,D37)</f>
        <v>5642</v>
      </c>
      <c r="E38" s="61"/>
      <c r="F38" s="166">
        <f>SUM(F36,F37)</f>
        <v>174</v>
      </c>
      <c r="G38" s="73"/>
    </row>
    <row r="39" spans="1:7" ht="13.15" customHeight="1">
      <c r="A39" s="242" t="s">
        <v>135</v>
      </c>
      <c r="B39" s="85"/>
    </row>
    <row r="40" spans="1:7" ht="15" customHeight="1">
      <c r="A40" s="178"/>
      <c r="B40" s="178"/>
      <c r="C40" s="178"/>
      <c r="D40" s="178"/>
      <c r="E40" s="178"/>
      <c r="F40" s="178"/>
      <c r="G40" s="178"/>
    </row>
    <row r="41" spans="1:7" ht="15" customHeight="1">
      <c r="A41" s="372" t="s">
        <v>83</v>
      </c>
      <c r="B41" s="372"/>
      <c r="C41" s="372"/>
      <c r="D41" s="372"/>
      <c r="E41" s="372"/>
      <c r="F41" s="372"/>
      <c r="G41" s="372"/>
    </row>
    <row r="42" spans="1:7" ht="15" customHeight="1">
      <c r="A42" s="178"/>
      <c r="B42" s="178"/>
      <c r="C42" s="178"/>
      <c r="D42" s="178"/>
      <c r="E42" s="178"/>
      <c r="F42" s="178"/>
      <c r="G42" s="178"/>
    </row>
    <row r="43" spans="1:7" ht="15" customHeight="1"/>
    <row r="44" spans="1:7" ht="15" customHeight="1">
      <c r="A44" s="178"/>
      <c r="B44" s="178"/>
      <c r="C44" s="178"/>
      <c r="D44" s="178"/>
      <c r="E44" s="178"/>
      <c r="F44" s="178"/>
      <c r="G44" s="178"/>
    </row>
    <row r="45" spans="1:7" ht="15" customHeight="1"/>
    <row r="46" spans="1:7" ht="15" customHeight="1"/>
    <row r="47" spans="1:7" ht="15" customHeight="1"/>
    <row r="48" spans="1:7" ht="15" customHeight="1"/>
    <row r="49" spans="1:7" ht="15" customHeight="1"/>
    <row r="50" spans="1:7" ht="15" customHeight="1"/>
    <row r="51" spans="1:7" ht="15" customHeight="1"/>
    <row r="52" spans="1:7" ht="15" customHeight="1"/>
    <row r="53" spans="1:7" ht="15" customHeight="1"/>
    <row r="54" spans="1:7" ht="15" customHeight="1"/>
    <row r="55" spans="1:7" ht="15" customHeight="1"/>
    <row r="56" spans="1:7" ht="15" customHeight="1"/>
    <row r="57" spans="1:7" ht="15" customHeight="1"/>
    <row r="58" spans="1:7" ht="15" customHeight="1"/>
    <row r="59" spans="1:7" ht="15" customHeight="1">
      <c r="A59" s="373"/>
      <c r="B59" s="373"/>
      <c r="C59" s="373"/>
      <c r="D59" s="373"/>
      <c r="E59" s="373"/>
      <c r="F59" s="373"/>
      <c r="G59" s="373"/>
    </row>
    <row r="60" spans="1:7" ht="15" customHeight="1"/>
    <row r="61" spans="1:7" ht="15" customHeight="1"/>
    <row r="62" spans="1:7" ht="15" customHeight="1"/>
    <row r="63" spans="1:7" ht="15" customHeight="1"/>
    <row r="64" spans="1:7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</sheetData>
  <mergeCells count="3">
    <mergeCell ref="A41:G41"/>
    <mergeCell ref="D5:F6"/>
    <mergeCell ref="A59:G59"/>
  </mergeCells>
  <pageMargins left="0.70866141732283472" right="0.70866141732283472" top="0.74803149606299213" bottom="0.74803149606299213" header="0.31496062992125984" footer="0.31496062992125984"/>
  <pageSetup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04"/>
  <sheetViews>
    <sheetView view="pageBreakPreview" topLeftCell="A10" zoomScaleNormal="100" zoomScaleSheetLayoutView="100" workbookViewId="0">
      <selection activeCell="I36" sqref="I36"/>
    </sheetView>
  </sheetViews>
  <sheetFormatPr defaultColWidth="21.5" defaultRowHeight="12"/>
  <cols>
    <col min="1" max="1" width="51.33203125" style="85" customWidth="1"/>
    <col min="2" max="2" width="5.6640625" style="85" customWidth="1"/>
    <col min="3" max="3" width="4.1640625" style="190" customWidth="1"/>
    <col min="4" max="4" width="14.33203125" style="231" customWidth="1"/>
    <col min="5" max="5" width="3.1640625" style="190" customWidth="1"/>
    <col min="6" max="6" width="15.5" style="85" customWidth="1"/>
    <col min="7" max="7" width="3" style="190" customWidth="1"/>
    <col min="8" max="8" width="8" style="85" customWidth="1"/>
    <col min="9" max="16384" width="21.5" style="85"/>
  </cols>
  <sheetData>
    <row r="1" spans="1:7" ht="12" customHeight="1">
      <c r="A1" s="367" t="s">
        <v>0</v>
      </c>
      <c r="B1" s="367"/>
      <c r="C1" s="189"/>
      <c r="D1" s="84"/>
      <c r="E1" s="86"/>
      <c r="F1" s="84"/>
      <c r="G1" s="84"/>
    </row>
    <row r="2" spans="1:7" ht="12" customHeight="1">
      <c r="A2" s="367" t="s">
        <v>44</v>
      </c>
      <c r="B2" s="367"/>
      <c r="C2" s="367"/>
      <c r="D2" s="367"/>
      <c r="E2" s="367"/>
      <c r="F2" s="367"/>
      <c r="G2" s="189"/>
    </row>
    <row r="3" spans="1:7" s="147" customFormat="1" ht="12" customHeight="1">
      <c r="A3" s="109" t="s">
        <v>82</v>
      </c>
      <c r="C3" s="190"/>
      <c r="D3" s="84"/>
      <c r="E3" s="59"/>
      <c r="F3" s="84"/>
      <c r="G3" s="84"/>
    </row>
    <row r="4" spans="1:7" ht="12" customHeight="1">
      <c r="A4" s="368" t="s">
        <v>45</v>
      </c>
      <c r="B4" s="368"/>
      <c r="D4" s="84"/>
      <c r="E4" s="59"/>
      <c r="F4" s="84"/>
      <c r="G4" s="84"/>
    </row>
    <row r="5" spans="1:7" ht="12" customHeight="1">
      <c r="A5" s="368" t="s">
        <v>2</v>
      </c>
      <c r="B5" s="368"/>
      <c r="D5" s="84"/>
      <c r="E5" s="86"/>
      <c r="F5" s="84"/>
      <c r="G5" s="84"/>
    </row>
    <row r="6" spans="1:7" ht="15" customHeight="1">
      <c r="A6" s="86"/>
      <c r="B6" s="86"/>
      <c r="C6" s="86"/>
      <c r="D6" s="232">
        <v>42825</v>
      </c>
      <c r="E6" s="204"/>
      <c r="F6" s="174">
        <v>43100</v>
      </c>
      <c r="G6" s="174"/>
    </row>
    <row r="7" spans="1:7" ht="12" customHeight="1">
      <c r="A7" s="57"/>
      <c r="B7" s="83" t="s">
        <v>3</v>
      </c>
      <c r="C7" s="83"/>
      <c r="D7" s="56">
        <v>2021</v>
      </c>
      <c r="E7" s="203"/>
      <c r="F7" s="82">
        <v>2020</v>
      </c>
      <c r="G7" s="82"/>
    </row>
    <row r="8" spans="1:7" s="178" customFormat="1" ht="14.25" hidden="1" customHeight="1">
      <c r="A8" s="58"/>
      <c r="B8" s="181"/>
      <c r="C8" s="181"/>
      <c r="D8" s="182"/>
      <c r="E8" s="182"/>
      <c r="F8" s="179" t="s">
        <v>99</v>
      </c>
      <c r="G8" s="179"/>
    </row>
    <row r="9" spans="1:7" ht="15" customHeight="1">
      <c r="A9" s="76" t="s">
        <v>46</v>
      </c>
      <c r="B9" s="71"/>
      <c r="C9" s="71"/>
      <c r="D9" s="233"/>
      <c r="E9" s="71"/>
      <c r="F9" s="28"/>
      <c r="G9" s="28"/>
    </row>
    <row r="10" spans="1:7" ht="15" customHeight="1">
      <c r="A10" s="287" t="s">
        <v>47</v>
      </c>
      <c r="B10" s="59"/>
      <c r="C10" s="59"/>
      <c r="D10" s="222">
        <v>3153</v>
      </c>
      <c r="E10" s="191"/>
      <c r="F10" s="168">
        <v>1779</v>
      </c>
      <c r="G10" s="168"/>
    </row>
    <row r="11" spans="1:7" ht="12.75" customHeight="1">
      <c r="A11" s="287" t="s">
        <v>48</v>
      </c>
      <c r="B11" s="59"/>
      <c r="C11" s="59"/>
      <c r="D11" s="107">
        <v>290</v>
      </c>
      <c r="E11" s="45"/>
      <c r="F11" s="169">
        <v>294</v>
      </c>
      <c r="G11" s="169"/>
    </row>
    <row r="12" spans="1:7" s="178" customFormat="1" ht="12.75" customHeight="1">
      <c r="A12" s="288" t="s">
        <v>95</v>
      </c>
      <c r="B12" s="59">
        <v>9</v>
      </c>
      <c r="C12" s="59"/>
      <c r="D12" s="107">
        <v>56</v>
      </c>
      <c r="E12" s="45"/>
      <c r="F12" s="169">
        <v>61</v>
      </c>
      <c r="G12" s="169"/>
    </row>
    <row r="13" spans="1:7" ht="13.5" customHeight="1">
      <c r="A13" s="287" t="s">
        <v>49</v>
      </c>
      <c r="B13" s="27">
        <v>10</v>
      </c>
      <c r="C13" s="27"/>
      <c r="D13" s="107">
        <v>3595</v>
      </c>
      <c r="E13" s="45"/>
      <c r="F13" s="169">
        <v>3650</v>
      </c>
      <c r="G13" s="169"/>
    </row>
    <row r="14" spans="1:7" ht="15" customHeight="1">
      <c r="A14" s="287" t="s">
        <v>50</v>
      </c>
      <c r="B14" s="27">
        <v>11</v>
      </c>
      <c r="C14" s="27"/>
      <c r="D14" s="107">
        <v>1237</v>
      </c>
      <c r="E14" s="45"/>
      <c r="F14" s="169">
        <v>227</v>
      </c>
      <c r="G14" s="169"/>
    </row>
    <row r="15" spans="1:7" s="178" customFormat="1" ht="12.75" customHeight="1">
      <c r="A15" s="287" t="s">
        <v>51</v>
      </c>
      <c r="B15" s="27">
        <v>12</v>
      </c>
      <c r="C15" s="27"/>
      <c r="D15" s="107">
        <v>196</v>
      </c>
      <c r="E15" s="45"/>
      <c r="F15" s="169">
        <v>218</v>
      </c>
      <c r="G15" s="169"/>
    </row>
    <row r="16" spans="1:7" ht="15" customHeight="1">
      <c r="A16" s="288" t="s">
        <v>96</v>
      </c>
      <c r="B16" s="26">
        <v>17</v>
      </c>
      <c r="C16" s="26"/>
      <c r="D16" s="209">
        <v>0</v>
      </c>
      <c r="E16" s="52"/>
      <c r="F16" s="157">
        <v>10417</v>
      </c>
      <c r="G16" s="170"/>
    </row>
    <row r="17" spans="1:7" ht="15" customHeight="1">
      <c r="A17" s="79" t="s">
        <v>52</v>
      </c>
      <c r="B17" s="24"/>
      <c r="C17" s="25"/>
      <c r="D17" s="207">
        <f>SUM(D10:D16)</f>
        <v>8527</v>
      </c>
      <c r="E17" s="52"/>
      <c r="F17" s="170">
        <f>SUM(F10:F16)</f>
        <v>16646</v>
      </c>
      <c r="G17" s="170"/>
    </row>
    <row r="18" spans="1:7" ht="15" customHeight="1">
      <c r="A18" s="23" t="s">
        <v>53</v>
      </c>
      <c r="B18" s="71"/>
      <c r="C18" s="192"/>
      <c r="D18" s="107">
        <v>662</v>
      </c>
      <c r="E18" s="45"/>
      <c r="F18" s="169">
        <v>668</v>
      </c>
      <c r="G18" s="169"/>
    </row>
    <row r="19" spans="1:7" ht="15" customHeight="1">
      <c r="A19" s="85" t="s">
        <v>54</v>
      </c>
      <c r="B19" s="59"/>
      <c r="C19" s="59"/>
      <c r="D19" s="107">
        <v>4333</v>
      </c>
      <c r="E19" s="45"/>
      <c r="F19" s="169">
        <v>4396</v>
      </c>
      <c r="G19" s="169"/>
    </row>
    <row r="20" spans="1:7" ht="15" customHeight="1">
      <c r="A20" s="85" t="s">
        <v>6</v>
      </c>
      <c r="B20" s="59"/>
      <c r="C20" s="59"/>
      <c r="D20" s="107">
        <v>108</v>
      </c>
      <c r="E20" s="45"/>
      <c r="F20" s="169">
        <v>111</v>
      </c>
      <c r="G20" s="169"/>
    </row>
    <row r="21" spans="1:7" ht="15" customHeight="1">
      <c r="A21" s="85" t="s">
        <v>50</v>
      </c>
      <c r="B21" s="27">
        <v>11</v>
      </c>
      <c r="C21" s="27"/>
      <c r="D21" s="107">
        <v>923</v>
      </c>
      <c r="E21" s="45"/>
      <c r="F21" s="169">
        <v>912</v>
      </c>
      <c r="G21" s="169"/>
    </row>
    <row r="22" spans="1:7" ht="15" customHeight="1">
      <c r="A22" s="53" t="s">
        <v>51</v>
      </c>
      <c r="B22" s="26">
        <v>12</v>
      </c>
      <c r="C22" s="193"/>
      <c r="D22" s="240">
        <v>387</v>
      </c>
      <c r="E22" s="45"/>
      <c r="F22" s="170">
        <v>357</v>
      </c>
      <c r="G22" s="170"/>
    </row>
    <row r="23" spans="1:7" ht="15" customHeight="1">
      <c r="A23" s="79" t="s">
        <v>55</v>
      </c>
      <c r="B23" s="24"/>
      <c r="C23" s="24"/>
      <c r="D23" s="241">
        <f>SUM(D18:D22)</f>
        <v>6413</v>
      </c>
      <c r="E23" s="32"/>
      <c r="F23" s="171">
        <f>SUM(F18:F22)</f>
        <v>6444</v>
      </c>
      <c r="G23" s="171"/>
    </row>
    <row r="24" spans="1:7" ht="15" customHeight="1" thickBot="1">
      <c r="A24" s="87"/>
      <c r="B24" s="70"/>
      <c r="C24" s="70"/>
      <c r="D24" s="234">
        <f>D17+D23</f>
        <v>14940</v>
      </c>
      <c r="E24" s="183"/>
      <c r="F24" s="172">
        <f>F17+F23</f>
        <v>23090</v>
      </c>
      <c r="G24" s="172"/>
    </row>
    <row r="25" spans="1:7" ht="15" customHeight="1">
      <c r="A25" s="80" t="s">
        <v>56</v>
      </c>
      <c r="B25" s="22"/>
      <c r="C25" s="192"/>
      <c r="D25" s="235"/>
      <c r="E25" s="108"/>
      <c r="F25" s="210"/>
      <c r="G25" s="173"/>
    </row>
    <row r="26" spans="1:7" ht="15" customHeight="1">
      <c r="A26" s="85" t="s">
        <v>57</v>
      </c>
      <c r="B26" s="59"/>
      <c r="C26" s="59"/>
      <c r="D26" s="184">
        <v>1711</v>
      </c>
      <c r="E26" s="184"/>
      <c r="F26" s="210">
        <v>1611</v>
      </c>
      <c r="G26" s="168"/>
    </row>
    <row r="27" spans="1:7" ht="15" customHeight="1">
      <c r="A27" s="85" t="s">
        <v>58</v>
      </c>
      <c r="B27" s="27">
        <v>13</v>
      </c>
      <c r="C27" s="27"/>
      <c r="D27" s="208">
        <v>160</v>
      </c>
      <c r="E27" s="180"/>
      <c r="F27" s="211">
        <v>146</v>
      </c>
      <c r="G27" s="169"/>
    </row>
    <row r="28" spans="1:7" ht="15" customHeight="1">
      <c r="A28" s="109" t="s">
        <v>97</v>
      </c>
      <c r="B28" s="59">
        <v>9</v>
      </c>
      <c r="C28" s="59"/>
      <c r="D28" s="200">
        <v>2226</v>
      </c>
      <c r="E28" s="45"/>
      <c r="F28" s="159">
        <v>2356</v>
      </c>
      <c r="G28" s="169"/>
    </row>
    <row r="29" spans="1:7" s="243" customFormat="1" ht="15" customHeight="1">
      <c r="A29" s="109" t="s">
        <v>136</v>
      </c>
      <c r="B29" s="59">
        <v>16</v>
      </c>
      <c r="C29" s="59"/>
      <c r="D29" s="200">
        <v>2004</v>
      </c>
      <c r="E29" s="45"/>
      <c r="F29" s="159">
        <v>1882</v>
      </c>
      <c r="G29" s="169"/>
    </row>
    <row r="30" spans="1:7" ht="15" customHeight="1">
      <c r="A30" s="109" t="s">
        <v>137</v>
      </c>
      <c r="B30" s="27">
        <v>14</v>
      </c>
      <c r="C30" s="27"/>
      <c r="D30" s="200">
        <v>237</v>
      </c>
      <c r="E30" s="45"/>
      <c r="F30" s="159">
        <v>239</v>
      </c>
      <c r="G30" s="169"/>
    </row>
    <row r="31" spans="1:7" s="178" customFormat="1" ht="15" customHeight="1">
      <c r="A31" s="109" t="s">
        <v>138</v>
      </c>
      <c r="B31" s="27">
        <v>15</v>
      </c>
      <c r="C31" s="27"/>
      <c r="D31" s="200">
        <v>410</v>
      </c>
      <c r="E31" s="45"/>
      <c r="F31" s="159">
        <v>447</v>
      </c>
      <c r="G31" s="169"/>
    </row>
    <row r="32" spans="1:7" ht="15" customHeight="1">
      <c r="A32" s="109" t="s">
        <v>101</v>
      </c>
      <c r="B32" s="26">
        <v>17</v>
      </c>
      <c r="C32" s="26"/>
      <c r="D32" s="209">
        <v>0</v>
      </c>
      <c r="E32" s="52"/>
      <c r="F32" s="157">
        <v>10146</v>
      </c>
      <c r="G32" s="170"/>
    </row>
    <row r="33" spans="1:8" ht="15" customHeight="1">
      <c r="A33" s="79" t="s">
        <v>59</v>
      </c>
      <c r="B33" s="24"/>
      <c r="C33" s="25"/>
      <c r="D33" s="236">
        <f>SUM(D26:D32)</f>
        <v>6748</v>
      </c>
      <c r="E33" s="185"/>
      <c r="F33" s="212">
        <f>SUM(F26:F32)</f>
        <v>16827</v>
      </c>
      <c r="G33" s="170"/>
    </row>
    <row r="34" spans="1:8" ht="15" customHeight="1">
      <c r="A34" s="23" t="s">
        <v>58</v>
      </c>
      <c r="B34" s="21">
        <v>13</v>
      </c>
      <c r="C34" s="193"/>
      <c r="D34" s="200">
        <v>251</v>
      </c>
      <c r="E34" s="45"/>
      <c r="F34" s="159">
        <v>289</v>
      </c>
      <c r="G34" s="169"/>
    </row>
    <row r="35" spans="1:8" ht="15" customHeight="1">
      <c r="A35" s="109" t="s">
        <v>97</v>
      </c>
      <c r="B35" s="59">
        <v>9</v>
      </c>
      <c r="C35" s="59"/>
      <c r="D35" s="200">
        <v>972</v>
      </c>
      <c r="E35" s="45"/>
      <c r="F35" s="159">
        <v>1219</v>
      </c>
      <c r="G35" s="169"/>
    </row>
    <row r="36" spans="1:8" ht="15" customHeight="1">
      <c r="A36" s="85" t="s">
        <v>60</v>
      </c>
      <c r="B36" s="27">
        <v>16</v>
      </c>
      <c r="C36" s="27"/>
      <c r="D36" s="200">
        <v>7332</v>
      </c>
      <c r="E36" s="45"/>
      <c r="F36" s="159">
        <v>8193</v>
      </c>
      <c r="G36" s="169"/>
    </row>
    <row r="37" spans="1:8" ht="15" customHeight="1">
      <c r="A37" s="85" t="s">
        <v>42</v>
      </c>
      <c r="B37" s="59"/>
      <c r="C37" s="59"/>
      <c r="D37" s="200">
        <v>1118</v>
      </c>
      <c r="E37" s="45"/>
      <c r="F37" s="159">
        <v>1606</v>
      </c>
      <c r="G37" s="169"/>
    </row>
    <row r="38" spans="1:8" ht="15" customHeight="1">
      <c r="A38" s="109" t="s">
        <v>137</v>
      </c>
      <c r="B38" s="27">
        <v>14</v>
      </c>
      <c r="C38" s="27"/>
      <c r="D38" s="200">
        <v>1216</v>
      </c>
      <c r="E38" s="45"/>
      <c r="F38" s="159">
        <v>1225</v>
      </c>
      <c r="G38" s="169"/>
    </row>
    <row r="39" spans="1:8" ht="15" customHeight="1">
      <c r="A39" s="1" t="s">
        <v>138</v>
      </c>
      <c r="B39" s="26">
        <v>15</v>
      </c>
      <c r="C39" s="26"/>
      <c r="D39" s="209">
        <v>364</v>
      </c>
      <c r="E39" s="52"/>
      <c r="F39" s="157">
        <v>388</v>
      </c>
      <c r="G39" s="170"/>
    </row>
    <row r="40" spans="1:8" ht="15" customHeight="1">
      <c r="A40" s="79" t="s">
        <v>61</v>
      </c>
      <c r="B40" s="24"/>
      <c r="C40" s="25"/>
      <c r="D40" s="209">
        <f>SUM(D34:D39)</f>
        <v>11253</v>
      </c>
      <c r="E40" s="52"/>
      <c r="F40" s="157">
        <f>SUM(F34:F39)</f>
        <v>12920</v>
      </c>
      <c r="G40" s="170"/>
    </row>
    <row r="41" spans="1:8" ht="15" customHeight="1">
      <c r="A41" s="75"/>
      <c r="B41" s="24"/>
      <c r="C41" s="25"/>
      <c r="D41" s="209">
        <f>(D33+D40)</f>
        <v>18001</v>
      </c>
      <c r="E41" s="52"/>
      <c r="F41" s="157">
        <f>(F33+F40)</f>
        <v>29747</v>
      </c>
      <c r="G41" s="170"/>
    </row>
    <row r="42" spans="1:8" ht="15" customHeight="1">
      <c r="A42" s="76" t="s">
        <v>90</v>
      </c>
      <c r="B42" s="71"/>
      <c r="C42" s="192"/>
      <c r="D42" s="237"/>
      <c r="E42" s="107"/>
      <c r="F42" s="169"/>
      <c r="G42" s="169"/>
    </row>
    <row r="43" spans="1:8">
      <c r="A43" s="85" t="s">
        <v>62</v>
      </c>
      <c r="B43" s="59"/>
      <c r="C43" s="59"/>
      <c r="D43" s="200">
        <v>-3061</v>
      </c>
      <c r="E43" s="45"/>
      <c r="F43" s="159">
        <v>-9325</v>
      </c>
      <c r="G43" s="169"/>
    </row>
    <row r="44" spans="1:8" ht="12.75" customHeight="1">
      <c r="A44" s="85" t="s">
        <v>63</v>
      </c>
      <c r="B44" s="25"/>
      <c r="C44" s="25"/>
      <c r="D44" s="185">
        <v>0</v>
      </c>
      <c r="E44" s="185"/>
      <c r="F44" s="212">
        <v>2668</v>
      </c>
      <c r="G44" s="170"/>
    </row>
    <row r="45" spans="1:8" ht="15" customHeight="1">
      <c r="A45" s="75"/>
      <c r="B45" s="24"/>
      <c r="C45" s="25"/>
      <c r="D45" s="185">
        <f>SUM(D43:D44)</f>
        <v>-3061</v>
      </c>
      <c r="E45" s="185"/>
      <c r="F45" s="212">
        <f>SUM(F43:F44)</f>
        <v>-6657</v>
      </c>
      <c r="G45" s="170"/>
    </row>
    <row r="46" spans="1:8" ht="15" customHeight="1" thickBot="1">
      <c r="A46" s="87"/>
      <c r="B46" s="70"/>
      <c r="C46" s="70"/>
      <c r="D46" s="238">
        <f>D41+D45</f>
        <v>14940</v>
      </c>
      <c r="E46" s="188"/>
      <c r="F46" s="172">
        <f>F41+F45</f>
        <v>23090</v>
      </c>
      <c r="G46" s="172"/>
    </row>
    <row r="47" spans="1:8" ht="13.5" customHeight="1">
      <c r="A47" s="40" t="s">
        <v>64</v>
      </c>
      <c r="B47" s="20">
        <v>21</v>
      </c>
      <c r="C47" s="20"/>
      <c r="D47" s="19"/>
      <c r="E47" s="22"/>
      <c r="F47" s="19"/>
      <c r="G47" s="19"/>
    </row>
    <row r="48" spans="1:8" ht="26.25" customHeight="1">
      <c r="A48" s="375"/>
      <c r="B48" s="375"/>
      <c r="C48" s="375"/>
      <c r="D48" s="375"/>
      <c r="E48" s="375"/>
      <c r="F48" s="375"/>
      <c r="G48" s="375"/>
      <c r="H48" s="205"/>
    </row>
    <row r="49" spans="1:7" ht="13.15" customHeight="1">
      <c r="A49" s="374" t="s">
        <v>109</v>
      </c>
      <c r="B49" s="374"/>
      <c r="C49" s="374"/>
      <c r="D49" s="374"/>
      <c r="E49" s="374"/>
      <c r="F49" s="374"/>
      <c r="G49" s="374"/>
    </row>
    <row r="50" spans="1:7" s="215" customFormat="1" ht="15" customHeight="1">
      <c r="A50" s="218"/>
      <c r="B50" s="218"/>
      <c r="C50" s="218"/>
      <c r="D50" s="239"/>
      <c r="E50" s="218"/>
      <c r="F50" s="218"/>
      <c r="G50" s="218"/>
    </row>
    <row r="51" spans="1:7" s="206" customFormat="1" ht="24" customHeight="1"/>
    <row r="52" spans="1:7" ht="15" customHeight="1"/>
    <row r="53" spans="1:7" ht="15" customHeight="1"/>
    <row r="54" spans="1:7" ht="15" customHeight="1">
      <c r="A54" s="373"/>
      <c r="B54" s="373"/>
      <c r="C54" s="373"/>
      <c r="D54" s="373"/>
      <c r="E54" s="373"/>
      <c r="F54" s="373"/>
      <c r="G54" s="373"/>
    </row>
    <row r="55" spans="1:7" ht="15" customHeight="1"/>
    <row r="56" spans="1:7" ht="15" customHeight="1"/>
    <row r="57" spans="1:7" ht="15" customHeight="1"/>
    <row r="58" spans="1:7" ht="15" customHeight="1"/>
    <row r="59" spans="1:7" ht="15" customHeight="1"/>
    <row r="60" spans="1:7" ht="15" customHeight="1"/>
    <row r="61" spans="1:7" ht="15" customHeight="1"/>
    <row r="62" spans="1:7" ht="15" customHeight="1"/>
    <row r="63" spans="1:7" ht="15" customHeight="1"/>
    <row r="64" spans="1:7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</sheetData>
  <mergeCells count="7">
    <mergeCell ref="A54:G54"/>
    <mergeCell ref="A49:G49"/>
    <mergeCell ref="A2:F2"/>
    <mergeCell ref="A1:B1"/>
    <mergeCell ref="A4:B4"/>
    <mergeCell ref="A5:B5"/>
    <mergeCell ref="A48:G48"/>
  </mergeCells>
  <pageMargins left="0.70866141732283505" right="0.70866141732283505" top="0.74803149606299202" bottom="0.74803149606299202" header="0.31496062992126" footer="0.31496062992126"/>
  <pageSetup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78"/>
  <sheetViews>
    <sheetView view="pageBreakPreview" zoomScale="110" zoomScaleNormal="100" zoomScaleSheetLayoutView="110" workbookViewId="0">
      <selection activeCell="AA29" sqref="AA29"/>
    </sheetView>
  </sheetViews>
  <sheetFormatPr defaultColWidth="21.5" defaultRowHeight="12.75"/>
  <cols>
    <col min="1" max="1" width="31.33203125" style="17" customWidth="1"/>
    <col min="2" max="2" width="0.83203125" style="17" customWidth="1"/>
    <col min="3" max="3" width="9.33203125" style="17" customWidth="1"/>
    <col min="4" max="4" width="0.83203125" style="17" customWidth="1"/>
    <col min="5" max="5" width="9.33203125" style="17" customWidth="1"/>
    <col min="6" max="6" width="0.83203125" style="17" customWidth="1"/>
    <col min="7" max="7" width="9.33203125" style="17" customWidth="1"/>
    <col min="8" max="8" width="0.83203125" style="17" customWidth="1"/>
    <col min="9" max="9" width="9.33203125" style="17" customWidth="1"/>
    <col min="10" max="10" width="0.83203125" style="17" customWidth="1"/>
    <col min="11" max="11" width="9.33203125" style="17" customWidth="1"/>
    <col min="12" max="12" width="1" style="17" customWidth="1"/>
    <col min="13" max="13" width="11" style="17" customWidth="1"/>
    <col min="14" max="14" width="0.83203125" style="17" customWidth="1"/>
    <col min="15" max="15" width="9.33203125" style="17" customWidth="1"/>
    <col min="16" max="16" width="0.83203125" style="17" customWidth="1"/>
    <col min="17" max="17" width="9.33203125" style="17" customWidth="1"/>
    <col min="18" max="18" width="0.83203125" style="17" customWidth="1"/>
    <col min="19" max="19" width="9.33203125" style="17" customWidth="1"/>
    <col min="20" max="20" width="0.83203125" style="17" customWidth="1"/>
    <col min="21" max="21" width="9.33203125" style="17" customWidth="1"/>
    <col min="22" max="22" width="0.83203125" style="17" customWidth="1"/>
    <col min="23" max="23" width="9.33203125" style="17" customWidth="1"/>
    <col min="24" max="24" width="0.83203125" style="17" customWidth="1"/>
    <col min="25" max="25" width="8.5" style="17" customWidth="1"/>
    <col min="26" max="26" width="1.6640625" style="17" customWidth="1"/>
    <col min="27" max="16384" width="21.5" style="17"/>
  </cols>
  <sheetData>
    <row r="1" spans="1:26" ht="12" customHeight="1">
      <c r="A1" s="378" t="s">
        <v>0</v>
      </c>
      <c r="B1" s="378"/>
      <c r="C1" s="378"/>
      <c r="D1" s="378"/>
      <c r="E1" s="378"/>
      <c r="F1" s="150"/>
      <c r="G1" s="150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</row>
    <row r="2" spans="1:26" ht="12" customHeight="1">
      <c r="A2" s="378" t="s">
        <v>65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6" ht="12" customHeight="1">
      <c r="A3" s="109" t="s">
        <v>82</v>
      </c>
      <c r="B3" s="124"/>
      <c r="C3" s="124"/>
      <c r="D3" s="124"/>
      <c r="E3" s="124"/>
      <c r="F3" s="150"/>
      <c r="G3" s="150"/>
      <c r="H3" s="124"/>
      <c r="I3" s="124"/>
      <c r="J3" s="124"/>
      <c r="K3" s="124"/>
      <c r="L3" s="124"/>
      <c r="M3" s="124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6" ht="12" customHeight="1">
      <c r="A4" s="379" t="s">
        <v>86</v>
      </c>
      <c r="B4" s="379"/>
      <c r="C4" s="379"/>
      <c r="D4" s="379"/>
      <c r="E4" s="379"/>
      <c r="F4" s="151"/>
      <c r="G4" s="151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6" ht="12" customHeight="1">
      <c r="A5" s="380" t="s">
        <v>2</v>
      </c>
      <c r="B5" s="380"/>
      <c r="C5" s="380"/>
      <c r="D5" s="380"/>
      <c r="E5" s="380"/>
      <c r="F5" s="152"/>
      <c r="G5" s="152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6" ht="14.1" customHeight="1">
      <c r="A6" s="125"/>
      <c r="B6" s="125"/>
      <c r="C6" s="125"/>
      <c r="D6" s="125"/>
      <c r="E6" s="125"/>
      <c r="F6" s="152"/>
      <c r="G6" s="152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6" ht="12.95" customHeight="1">
      <c r="A7" s="69"/>
      <c r="B7" s="381" t="s">
        <v>62</v>
      </c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  <c r="R7" s="381"/>
      <c r="S7" s="381"/>
      <c r="T7" s="381"/>
      <c r="U7" s="381"/>
      <c r="V7" s="69"/>
      <c r="W7" s="69"/>
      <c r="X7" s="69"/>
      <c r="Y7" s="69"/>
    </row>
    <row r="8" spans="1:26" ht="24" customHeight="1">
      <c r="A8" s="69"/>
      <c r="B8" s="377" t="s">
        <v>66</v>
      </c>
      <c r="C8" s="377"/>
      <c r="D8" s="377"/>
      <c r="E8" s="377"/>
      <c r="F8" s="377"/>
      <c r="G8" s="377"/>
      <c r="H8" s="68"/>
      <c r="I8" s="381" t="s">
        <v>67</v>
      </c>
      <c r="J8" s="381"/>
      <c r="K8" s="381"/>
      <c r="N8" s="381" t="s">
        <v>68</v>
      </c>
      <c r="O8" s="381"/>
      <c r="P8" s="381"/>
      <c r="Q8" s="381"/>
      <c r="R8" s="381"/>
      <c r="S8" s="381"/>
      <c r="T8" s="132"/>
      <c r="U8" s="132"/>
      <c r="V8" s="132"/>
      <c r="W8" s="132"/>
      <c r="X8" s="69"/>
      <c r="Y8" s="69"/>
    </row>
    <row r="9" spans="1:26" ht="47.25" customHeight="1">
      <c r="A9" s="16"/>
      <c r="B9" s="384" t="s">
        <v>69</v>
      </c>
      <c r="C9" s="384"/>
      <c r="D9" s="384" t="s">
        <v>70</v>
      </c>
      <c r="E9" s="384"/>
      <c r="F9" s="384" t="s">
        <v>87</v>
      </c>
      <c r="G9" s="384"/>
      <c r="H9" s="383" t="s">
        <v>91</v>
      </c>
      <c r="I9" s="383"/>
      <c r="J9" s="385" t="s">
        <v>79</v>
      </c>
      <c r="K9" s="385"/>
      <c r="L9" s="383" t="s">
        <v>71</v>
      </c>
      <c r="M9" s="383"/>
      <c r="N9" s="384" t="s">
        <v>103</v>
      </c>
      <c r="O9" s="384"/>
      <c r="P9" s="384" t="s">
        <v>72</v>
      </c>
      <c r="Q9" s="384"/>
      <c r="R9" s="384" t="s">
        <v>39</v>
      </c>
      <c r="S9" s="384"/>
      <c r="T9" s="383" t="s">
        <v>80</v>
      </c>
      <c r="U9" s="383"/>
      <c r="V9" s="383" t="s">
        <v>81</v>
      </c>
      <c r="W9" s="383"/>
      <c r="X9" s="383" t="s">
        <v>108</v>
      </c>
      <c r="Y9" s="383"/>
      <c r="Z9" s="118"/>
    </row>
    <row r="10" spans="1:26" ht="12.95" customHeight="1">
      <c r="A10" s="128" t="s">
        <v>139</v>
      </c>
      <c r="B10" s="67"/>
      <c r="C10" s="289">
        <v>347</v>
      </c>
      <c r="D10" s="290"/>
      <c r="E10" s="289">
        <v>2676</v>
      </c>
      <c r="F10" s="290"/>
      <c r="G10" s="289">
        <v>73</v>
      </c>
      <c r="H10" s="290"/>
      <c r="I10" s="289">
        <v>-8998</v>
      </c>
      <c r="J10" s="290"/>
      <c r="K10" s="289">
        <v>-3188</v>
      </c>
      <c r="L10" s="290"/>
      <c r="M10" s="289">
        <v>413</v>
      </c>
      <c r="N10" s="290"/>
      <c r="O10" s="289">
        <v>20</v>
      </c>
      <c r="P10" s="290"/>
      <c r="Q10" s="289">
        <v>-31</v>
      </c>
      <c r="R10" s="290"/>
      <c r="S10" s="289">
        <v>-637</v>
      </c>
      <c r="T10" s="290"/>
      <c r="U10" s="289">
        <f>SUM(C10:S10)</f>
        <v>-9325</v>
      </c>
      <c r="V10" s="290"/>
      <c r="W10" s="289">
        <v>2668</v>
      </c>
      <c r="X10" s="290"/>
      <c r="Y10" s="289">
        <v>-6657</v>
      </c>
      <c r="Z10" s="66"/>
    </row>
    <row r="11" spans="1:26" ht="12.95" customHeight="1">
      <c r="A11" s="13" t="s">
        <v>73</v>
      </c>
      <c r="B11" s="12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11"/>
    </row>
    <row r="12" spans="1:26" ht="12.95" customHeight="1">
      <c r="A12" s="114" t="s">
        <v>173</v>
      </c>
      <c r="B12" s="69"/>
      <c r="C12" s="213">
        <v>0</v>
      </c>
      <c r="D12" s="292"/>
      <c r="E12" s="213">
        <v>0</v>
      </c>
      <c r="F12" s="292"/>
      <c r="G12" s="213">
        <v>0</v>
      </c>
      <c r="H12" s="292"/>
      <c r="I12" s="213">
        <v>5041</v>
      </c>
      <c r="J12" s="292"/>
      <c r="K12" s="213">
        <v>0</v>
      </c>
      <c r="L12" s="292"/>
      <c r="M12" s="213">
        <v>0</v>
      </c>
      <c r="N12" s="292"/>
      <c r="O12" s="213">
        <v>0</v>
      </c>
      <c r="P12" s="292"/>
      <c r="Q12" s="213">
        <v>0</v>
      </c>
      <c r="R12" s="292"/>
      <c r="S12" s="213">
        <v>0</v>
      </c>
      <c r="T12" s="292"/>
      <c r="U12" s="213">
        <f>SUM(C12:S12)</f>
        <v>5041</v>
      </c>
      <c r="V12" s="292"/>
      <c r="W12" s="213">
        <v>29</v>
      </c>
      <c r="X12" s="292"/>
      <c r="Y12" s="213">
        <f>U12+W12</f>
        <v>5070</v>
      </c>
      <c r="Z12" s="65"/>
    </row>
    <row r="13" spans="1:26" ht="12.95" customHeight="1">
      <c r="A13" s="9" t="s">
        <v>35</v>
      </c>
      <c r="B13" s="16"/>
      <c r="C13" s="213">
        <v>0</v>
      </c>
      <c r="D13" s="293"/>
      <c r="E13" s="213">
        <v>0</v>
      </c>
      <c r="F13" s="293"/>
      <c r="G13" s="213">
        <v>0</v>
      </c>
      <c r="H13" s="293"/>
      <c r="I13" s="213">
        <v>0</v>
      </c>
      <c r="J13" s="293"/>
      <c r="K13" s="213">
        <v>559</v>
      </c>
      <c r="L13" s="293"/>
      <c r="M13" s="221">
        <v>0</v>
      </c>
      <c r="N13" s="293"/>
      <c r="O13" s="213">
        <v>-10</v>
      </c>
      <c r="P13" s="293"/>
      <c r="Q13" s="213">
        <v>-6</v>
      </c>
      <c r="R13" s="293"/>
      <c r="S13" s="213">
        <v>58</v>
      </c>
      <c r="T13" s="293"/>
      <c r="U13" s="213">
        <f>SUM(C13:S13)</f>
        <v>601</v>
      </c>
      <c r="V13" s="293"/>
      <c r="W13" s="213">
        <v>-39</v>
      </c>
      <c r="X13" s="293"/>
      <c r="Y13" s="213">
        <f>U13+W13</f>
        <v>562</v>
      </c>
      <c r="Z13" s="8"/>
    </row>
    <row r="14" spans="1:26" ht="12.95" customHeight="1">
      <c r="A14" s="14"/>
      <c r="B14" s="14"/>
      <c r="C14" s="294">
        <f>SUM(C12:C13)</f>
        <v>0</v>
      </c>
      <c r="D14" s="295"/>
      <c r="E14" s="294">
        <f>SUM(E12:E13)</f>
        <v>0</v>
      </c>
      <c r="F14" s="295"/>
      <c r="G14" s="294">
        <f>SUM(G12:G13)</f>
        <v>0</v>
      </c>
      <c r="H14" s="295"/>
      <c r="I14" s="294">
        <f>SUM(I12:I13)</f>
        <v>5041</v>
      </c>
      <c r="J14" s="295"/>
      <c r="K14" s="294">
        <f>SUM(K12:K13)</f>
        <v>559</v>
      </c>
      <c r="L14" s="295"/>
      <c r="M14" s="294">
        <f>SUM(M12:M13)</f>
        <v>0</v>
      </c>
      <c r="N14" s="295"/>
      <c r="O14" s="294">
        <f>SUM(O12:O13)</f>
        <v>-10</v>
      </c>
      <c r="P14" s="295"/>
      <c r="Q14" s="294">
        <f>SUM(Q12:Q13)</f>
        <v>-6</v>
      </c>
      <c r="R14" s="295"/>
      <c r="S14" s="294">
        <f>SUM(S12:S13)</f>
        <v>58</v>
      </c>
      <c r="T14" s="295"/>
      <c r="U14" s="294">
        <f>SUM(U12:U13)</f>
        <v>5642</v>
      </c>
      <c r="V14" s="295"/>
      <c r="W14" s="294">
        <f>SUM(W12:W13)</f>
        <v>-10</v>
      </c>
      <c r="X14" s="295"/>
      <c r="Y14" s="294">
        <f>SUM(Y12:Y13)</f>
        <v>5632</v>
      </c>
      <c r="Z14" s="7"/>
    </row>
    <row r="15" spans="1:26" ht="12.95" customHeight="1">
      <c r="A15" s="115" t="s">
        <v>140</v>
      </c>
      <c r="B15" s="69"/>
      <c r="C15" s="213">
        <v>0</v>
      </c>
      <c r="D15" s="292"/>
      <c r="E15" s="213">
        <v>0</v>
      </c>
      <c r="F15" s="292"/>
      <c r="G15" s="213">
        <v>0</v>
      </c>
      <c r="H15" s="292"/>
      <c r="I15" s="213">
        <v>0</v>
      </c>
      <c r="J15" s="292"/>
      <c r="K15" s="213">
        <v>0</v>
      </c>
      <c r="L15" s="292"/>
      <c r="M15" s="213">
        <v>0</v>
      </c>
      <c r="N15" s="292"/>
      <c r="O15" s="213">
        <v>0</v>
      </c>
      <c r="P15" s="292"/>
      <c r="Q15" s="213">
        <v>58</v>
      </c>
      <c r="R15" s="292"/>
      <c r="S15" s="213">
        <v>564</v>
      </c>
      <c r="T15" s="292"/>
      <c r="U15" s="213">
        <f>SUM(C15:S15)</f>
        <v>622</v>
      </c>
      <c r="V15" s="292"/>
      <c r="W15" s="213">
        <v>-2658</v>
      </c>
      <c r="X15" s="292"/>
      <c r="Y15" s="213">
        <v>-2036</v>
      </c>
      <c r="Z15" s="65"/>
    </row>
    <row r="16" spans="1:26" ht="12.95" customHeight="1">
      <c r="A16" s="115" t="s">
        <v>74</v>
      </c>
      <c r="B16" s="69"/>
      <c r="C16" s="213">
        <v>0</v>
      </c>
      <c r="D16" s="292"/>
      <c r="E16" s="213">
        <v>0</v>
      </c>
      <c r="F16" s="292"/>
      <c r="G16" s="213">
        <v>0</v>
      </c>
      <c r="H16" s="292"/>
      <c r="I16" s="213">
        <v>-7</v>
      </c>
      <c r="J16" s="292"/>
      <c r="K16" s="213">
        <v>0</v>
      </c>
      <c r="L16" s="292"/>
      <c r="M16" s="213">
        <v>0</v>
      </c>
      <c r="N16" s="292"/>
      <c r="O16" s="213">
        <v>0</v>
      </c>
      <c r="P16" s="292"/>
      <c r="Q16" s="213">
        <v>0</v>
      </c>
      <c r="R16" s="292"/>
      <c r="S16" s="213">
        <v>0</v>
      </c>
      <c r="T16" s="292"/>
      <c r="U16" s="213">
        <f>SUM(C16:S16)</f>
        <v>-7</v>
      </c>
      <c r="V16" s="292"/>
      <c r="W16" s="213">
        <v>0</v>
      </c>
      <c r="X16" s="292"/>
      <c r="Y16" s="213">
        <v>-7</v>
      </c>
      <c r="Z16" s="65"/>
    </row>
    <row r="17" spans="1:26" ht="12.95" hidden="1" customHeight="1">
      <c r="A17" s="175" t="s">
        <v>88</v>
      </c>
      <c r="B17" s="69"/>
      <c r="C17" s="213">
        <v>0</v>
      </c>
      <c r="D17" s="292"/>
      <c r="E17" s="213">
        <v>0</v>
      </c>
      <c r="F17" s="292"/>
      <c r="G17" s="213">
        <v>0</v>
      </c>
      <c r="H17" s="292"/>
      <c r="I17" s="213">
        <v>0</v>
      </c>
      <c r="J17" s="292"/>
      <c r="K17" s="213">
        <v>0</v>
      </c>
      <c r="L17" s="292"/>
      <c r="M17" s="213">
        <v>0</v>
      </c>
      <c r="N17" s="292"/>
      <c r="O17" s="213">
        <v>0</v>
      </c>
      <c r="P17" s="292"/>
      <c r="Q17" s="213">
        <v>0</v>
      </c>
      <c r="R17" s="292"/>
      <c r="S17" s="213">
        <v>0</v>
      </c>
      <c r="T17" s="292"/>
      <c r="U17" s="213">
        <f t="shared" ref="U17" si="0">SUM(C17:S17)</f>
        <v>0</v>
      </c>
      <c r="V17" s="292"/>
      <c r="W17" s="213">
        <v>0</v>
      </c>
      <c r="X17" s="292"/>
      <c r="Y17" s="213">
        <f t="shared" ref="Y17:Y19" si="1">U17+W17</f>
        <v>0</v>
      </c>
      <c r="Z17" s="65"/>
    </row>
    <row r="18" spans="1:26" ht="12.95" customHeight="1">
      <c r="A18" s="175" t="s">
        <v>116</v>
      </c>
      <c r="B18" s="69"/>
      <c r="C18" s="213">
        <v>0</v>
      </c>
      <c r="D18" s="292"/>
      <c r="E18" s="213">
        <v>2</v>
      </c>
      <c r="F18" s="292"/>
      <c r="G18" s="213">
        <v>0</v>
      </c>
      <c r="H18" s="292"/>
      <c r="I18" s="213">
        <v>0</v>
      </c>
      <c r="J18" s="292"/>
      <c r="K18" s="213">
        <v>0</v>
      </c>
      <c r="L18" s="292"/>
      <c r="M18" s="213">
        <v>-2</v>
      </c>
      <c r="N18" s="292"/>
      <c r="O18" s="213">
        <v>0</v>
      </c>
      <c r="P18" s="292"/>
      <c r="Q18" s="213">
        <v>0</v>
      </c>
      <c r="R18" s="292"/>
      <c r="S18" s="213">
        <v>0</v>
      </c>
      <c r="T18" s="292"/>
      <c r="U18" s="213">
        <v>0</v>
      </c>
      <c r="V18" s="292"/>
      <c r="W18" s="213">
        <v>0</v>
      </c>
      <c r="X18" s="292"/>
      <c r="Y18" s="213">
        <v>0</v>
      </c>
      <c r="Z18" s="65"/>
    </row>
    <row r="19" spans="1:26" ht="12.95" customHeight="1">
      <c r="A19" s="115" t="s">
        <v>75</v>
      </c>
      <c r="B19" s="69"/>
      <c r="C19" s="213">
        <v>0</v>
      </c>
      <c r="D19" s="292"/>
      <c r="E19" s="213">
        <v>0</v>
      </c>
      <c r="F19" s="292"/>
      <c r="G19" s="213">
        <v>0</v>
      </c>
      <c r="H19" s="292"/>
      <c r="I19" s="213">
        <v>0</v>
      </c>
      <c r="J19" s="292"/>
      <c r="K19" s="213">
        <v>0</v>
      </c>
      <c r="L19" s="292"/>
      <c r="M19" s="213">
        <v>7</v>
      </c>
      <c r="N19" s="292"/>
      <c r="O19" s="213">
        <v>0</v>
      </c>
      <c r="P19" s="292"/>
      <c r="Q19" s="213">
        <v>0</v>
      </c>
      <c r="R19" s="292"/>
      <c r="S19" s="213">
        <v>0</v>
      </c>
      <c r="T19" s="292"/>
      <c r="U19" s="213">
        <f>SUM(C19:S19)</f>
        <v>7</v>
      </c>
      <c r="V19" s="292"/>
      <c r="W19" s="213">
        <v>0</v>
      </c>
      <c r="X19" s="292"/>
      <c r="Y19" s="213">
        <f t="shared" si="1"/>
        <v>7</v>
      </c>
      <c r="Z19" s="65"/>
    </row>
    <row r="20" spans="1:26" ht="12.95" customHeight="1" thickBot="1">
      <c r="A20" s="98" t="s">
        <v>141</v>
      </c>
      <c r="B20" s="136"/>
      <c r="C20" s="137">
        <f>SUM(C15:C19,C10,C14)</f>
        <v>347</v>
      </c>
      <c r="D20" s="138"/>
      <c r="E20" s="137">
        <f>SUM(E15:E19,E10,E14)</f>
        <v>2678</v>
      </c>
      <c r="F20" s="138"/>
      <c r="G20" s="137">
        <f>SUM(G15:G19,G10,G14)</f>
        <v>73</v>
      </c>
      <c r="H20" s="138"/>
      <c r="I20" s="137">
        <f>SUM(I15:I19,I10,I14)</f>
        <v>-3964</v>
      </c>
      <c r="J20" s="138"/>
      <c r="K20" s="137">
        <f>SUM(K15:K19,K10,K14)</f>
        <v>-2629</v>
      </c>
      <c r="L20" s="138"/>
      <c r="M20" s="137">
        <f>SUM(M15:M19,M10,M14)</f>
        <v>418</v>
      </c>
      <c r="N20" s="138"/>
      <c r="O20" s="137">
        <f>SUM(O15:O19,O10,O14)</f>
        <v>10</v>
      </c>
      <c r="P20" s="138"/>
      <c r="Q20" s="137">
        <f>SUM(Q15:Q19,Q10,Q14)</f>
        <v>21</v>
      </c>
      <c r="R20" s="138"/>
      <c r="S20" s="137">
        <f>SUM(S15:S19,S10,S14)</f>
        <v>-15</v>
      </c>
      <c r="T20" s="138"/>
      <c r="U20" s="137">
        <f>SUM(U15:U19,U10,U14)</f>
        <v>-3061</v>
      </c>
      <c r="V20" s="138"/>
      <c r="W20" s="137">
        <f>SUM(W15:W19,W10,W14)</f>
        <v>0</v>
      </c>
      <c r="X20" s="138"/>
      <c r="Y20" s="137">
        <f>SUM(Y15:Y19,Y10,Y14)</f>
        <v>-3061</v>
      </c>
      <c r="Z20" s="138"/>
    </row>
    <row r="21" spans="1:26" ht="12.95" customHeight="1">
      <c r="A21" s="133"/>
      <c r="B21" s="134"/>
      <c r="C21" s="130"/>
      <c r="D21" s="135"/>
      <c r="E21" s="130"/>
      <c r="F21" s="135"/>
      <c r="G21" s="130"/>
      <c r="H21" s="135"/>
      <c r="I21" s="130"/>
      <c r="J21" s="135"/>
      <c r="K21" s="130"/>
      <c r="L21" s="135"/>
      <c r="M21" s="130"/>
      <c r="N21" s="135"/>
      <c r="O21" s="130"/>
      <c r="P21" s="135"/>
      <c r="Q21" s="130"/>
      <c r="R21" s="135"/>
      <c r="S21" s="130"/>
      <c r="T21" s="135"/>
      <c r="U21" s="130"/>
      <c r="V21" s="135"/>
      <c r="W21" s="130"/>
      <c r="X21" s="135"/>
      <c r="Y21" s="130"/>
      <c r="Z21" s="135"/>
    </row>
    <row r="22" spans="1:26" ht="12.95" customHeight="1">
      <c r="A22" s="129" t="s">
        <v>142</v>
      </c>
      <c r="B22" s="67"/>
      <c r="C22" s="15">
        <v>347</v>
      </c>
      <c r="D22" s="66"/>
      <c r="E22" s="15">
        <v>2634</v>
      </c>
      <c r="F22" s="66"/>
      <c r="G22" s="15">
        <v>343</v>
      </c>
      <c r="H22" s="66"/>
      <c r="I22" s="15">
        <v>-8112</v>
      </c>
      <c r="J22" s="66"/>
      <c r="K22" s="15">
        <v>-2775</v>
      </c>
      <c r="L22" s="66"/>
      <c r="M22" s="15">
        <v>199</v>
      </c>
      <c r="N22" s="66"/>
      <c r="O22" s="15">
        <v>9</v>
      </c>
      <c r="P22" s="66"/>
      <c r="Q22" s="15">
        <v>-51</v>
      </c>
      <c r="R22" s="66"/>
      <c r="S22" s="15">
        <v>-261</v>
      </c>
      <c r="T22" s="66"/>
      <c r="U22" s="15">
        <f>SUM(C22:S22)</f>
        <v>-7667</v>
      </c>
      <c r="V22" s="66"/>
      <c r="W22" s="15">
        <v>1756</v>
      </c>
      <c r="X22" s="66"/>
      <c r="Y22" s="15">
        <v>-5911</v>
      </c>
      <c r="Z22" s="66"/>
    </row>
    <row r="23" spans="1:26" ht="12.95" customHeight="1">
      <c r="A23" s="131" t="s">
        <v>73</v>
      </c>
      <c r="B23" s="132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99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0"/>
      <c r="Z23" s="116"/>
    </row>
    <row r="24" spans="1:26" ht="12.95" customHeight="1">
      <c r="A24" s="114" t="s">
        <v>110</v>
      </c>
      <c r="B24" s="69"/>
      <c r="C24" s="139" t="s">
        <v>84</v>
      </c>
      <c r="D24" s="139"/>
      <c r="E24" s="139" t="s">
        <v>84</v>
      </c>
      <c r="F24" s="139"/>
      <c r="G24" s="139" t="s">
        <v>84</v>
      </c>
      <c r="H24" s="65"/>
      <c r="I24" s="10">
        <v>-258</v>
      </c>
      <c r="J24" s="65"/>
      <c r="K24" s="139" t="s">
        <v>84</v>
      </c>
      <c r="L24" s="65"/>
      <c r="M24" s="139">
        <v>0</v>
      </c>
      <c r="N24" s="65"/>
      <c r="O24" s="139">
        <v>0</v>
      </c>
      <c r="P24" s="65"/>
      <c r="Q24" s="214">
        <v>0</v>
      </c>
      <c r="R24" s="65"/>
      <c r="S24" s="139" t="s">
        <v>84</v>
      </c>
      <c r="T24" s="65"/>
      <c r="U24" s="10">
        <f>SUM(C24:S24)</f>
        <v>-258</v>
      </c>
      <c r="V24" s="65"/>
      <c r="W24" s="10">
        <v>58</v>
      </c>
      <c r="X24" s="65"/>
      <c r="Y24" s="10">
        <v>-200</v>
      </c>
      <c r="Z24" s="65"/>
    </row>
    <row r="25" spans="1:26" ht="12.95" customHeight="1">
      <c r="A25" s="9" t="s">
        <v>35</v>
      </c>
      <c r="B25" s="16"/>
      <c r="C25" s="139" t="s">
        <v>84</v>
      </c>
      <c r="D25" s="140"/>
      <c r="E25" s="139" t="s">
        <v>84</v>
      </c>
      <c r="F25" s="140"/>
      <c r="G25" s="139" t="s">
        <v>84</v>
      </c>
      <c r="H25" s="8"/>
      <c r="I25" s="139" t="s">
        <v>84</v>
      </c>
      <c r="J25" s="8"/>
      <c r="K25" s="10">
        <v>571</v>
      </c>
      <c r="L25" s="8"/>
      <c r="M25" s="140" t="s">
        <v>84</v>
      </c>
      <c r="N25" s="8"/>
      <c r="O25" s="10">
        <v>-9</v>
      </c>
      <c r="P25" s="8"/>
      <c r="Q25" s="10">
        <v>-61</v>
      </c>
      <c r="R25" s="8"/>
      <c r="S25" s="10">
        <v>-69</v>
      </c>
      <c r="T25" s="8"/>
      <c r="U25" s="10">
        <f>SUM(C25:S25)</f>
        <v>432</v>
      </c>
      <c r="V25" s="8"/>
      <c r="W25" s="139">
        <v>-33</v>
      </c>
      <c r="X25" s="8"/>
      <c r="Y25" s="10">
        <v>399</v>
      </c>
      <c r="Z25" s="8"/>
    </row>
    <row r="26" spans="1:26" ht="12.95" customHeight="1">
      <c r="A26" s="14"/>
      <c r="B26" s="14"/>
      <c r="C26" s="141">
        <f>SUM(C24:C25)</f>
        <v>0</v>
      </c>
      <c r="D26" s="141"/>
      <c r="E26" s="141">
        <f>SUM(E24:E25)</f>
        <v>0</v>
      </c>
      <c r="F26" s="141"/>
      <c r="G26" s="141">
        <f>SUM(G24:G25)</f>
        <v>0</v>
      </c>
      <c r="H26" s="7"/>
      <c r="I26" s="141">
        <f>SUM(I24:I25)</f>
        <v>-258</v>
      </c>
      <c r="J26" s="7"/>
      <c r="K26" s="141">
        <f>SUM(K24:K25)</f>
        <v>571</v>
      </c>
      <c r="L26" s="7"/>
      <c r="M26" s="141">
        <f>SUM(M24:M25)</f>
        <v>0</v>
      </c>
      <c r="N26" s="7"/>
      <c r="O26" s="141">
        <f>SUM(O24:O25)</f>
        <v>-9</v>
      </c>
      <c r="P26" s="7"/>
      <c r="Q26" s="141">
        <f>SUM(Q24:Q25)</f>
        <v>-61</v>
      </c>
      <c r="R26" s="7"/>
      <c r="S26" s="141">
        <f>SUM(S24:S25)</f>
        <v>-69</v>
      </c>
      <c r="T26" s="7"/>
      <c r="U26" s="64">
        <f>SUM(U24:U25)</f>
        <v>174</v>
      </c>
      <c r="V26" s="7"/>
      <c r="W26" s="64">
        <f>SUM(W24:W25)</f>
        <v>25</v>
      </c>
      <c r="X26" s="7"/>
      <c r="Y26" s="64">
        <f>SUM(Y24:Y25)</f>
        <v>199</v>
      </c>
      <c r="Z26" s="7"/>
    </row>
    <row r="27" spans="1:26" ht="12.95" customHeight="1">
      <c r="A27" s="115" t="s">
        <v>143</v>
      </c>
      <c r="B27" s="69"/>
      <c r="C27" s="10">
        <v>0</v>
      </c>
      <c r="D27" s="65"/>
      <c r="E27" s="10">
        <v>0</v>
      </c>
      <c r="F27" s="65"/>
      <c r="G27" s="10">
        <v>0</v>
      </c>
      <c r="H27" s="65"/>
      <c r="I27" s="10">
        <v>0</v>
      </c>
      <c r="J27" s="65"/>
      <c r="K27" s="10">
        <v>0</v>
      </c>
      <c r="L27" s="65"/>
      <c r="M27" s="10">
        <v>0</v>
      </c>
      <c r="N27" s="65"/>
      <c r="O27" s="10">
        <v>0</v>
      </c>
      <c r="P27" s="65"/>
      <c r="Q27" s="10">
        <v>0</v>
      </c>
      <c r="R27" s="65"/>
      <c r="S27" s="10">
        <v>0</v>
      </c>
      <c r="T27" s="65"/>
      <c r="U27" s="10">
        <f>SUM(C27:S27)</f>
        <v>0</v>
      </c>
      <c r="V27" s="65"/>
      <c r="W27" s="10">
        <v>386</v>
      </c>
      <c r="X27" s="65"/>
      <c r="Y27" s="10">
        <v>386</v>
      </c>
      <c r="Z27" s="65"/>
    </row>
    <row r="28" spans="1:26" ht="12.75" customHeight="1">
      <c r="A28" s="115" t="s">
        <v>74</v>
      </c>
      <c r="B28" s="69"/>
      <c r="C28" s="10">
        <v>0</v>
      </c>
      <c r="D28" s="65"/>
      <c r="E28" s="10">
        <v>0</v>
      </c>
      <c r="F28" s="65"/>
      <c r="G28" s="10">
        <v>0</v>
      </c>
      <c r="H28" s="65"/>
      <c r="I28" s="10">
        <v>-6</v>
      </c>
      <c r="J28" s="65"/>
      <c r="K28" s="10">
        <v>0</v>
      </c>
      <c r="L28" s="65"/>
      <c r="M28" s="10">
        <v>0</v>
      </c>
      <c r="N28" s="65"/>
      <c r="O28" s="10">
        <v>0</v>
      </c>
      <c r="P28" s="65"/>
      <c r="Q28" s="10">
        <v>0</v>
      </c>
      <c r="R28" s="65"/>
      <c r="S28" s="10">
        <v>0</v>
      </c>
      <c r="T28" s="65"/>
      <c r="U28" s="10">
        <f>SUM(C28:S28)</f>
        <v>-6</v>
      </c>
      <c r="V28" s="65"/>
      <c r="W28" s="10">
        <v>0</v>
      </c>
      <c r="X28" s="65"/>
      <c r="Y28" s="10">
        <v>-6</v>
      </c>
      <c r="Z28" s="65"/>
    </row>
    <row r="29" spans="1:26" ht="12.95" customHeight="1">
      <c r="A29" s="115" t="s">
        <v>144</v>
      </c>
      <c r="B29" s="69"/>
      <c r="C29" s="10">
        <v>0</v>
      </c>
      <c r="D29" s="65"/>
      <c r="E29" s="10">
        <v>0</v>
      </c>
      <c r="F29" s="65"/>
      <c r="G29" s="10">
        <v>-270</v>
      </c>
      <c r="H29" s="65"/>
      <c r="I29" s="10">
        <v>0</v>
      </c>
      <c r="J29" s="65"/>
      <c r="K29" s="10">
        <v>0</v>
      </c>
      <c r="L29" s="65"/>
      <c r="M29" s="10">
        <v>230</v>
      </c>
      <c r="N29" s="65"/>
      <c r="O29" s="10">
        <v>0</v>
      </c>
      <c r="P29" s="65"/>
      <c r="Q29" s="10">
        <v>0</v>
      </c>
      <c r="R29" s="65"/>
      <c r="S29" s="10">
        <v>0</v>
      </c>
      <c r="T29" s="65"/>
      <c r="U29" s="10">
        <f>SUM(C29:S29)</f>
        <v>-40</v>
      </c>
      <c r="V29" s="65"/>
      <c r="W29" s="10">
        <v>0</v>
      </c>
      <c r="X29" s="65"/>
      <c r="Y29" s="10">
        <v>-40</v>
      </c>
      <c r="Z29" s="65"/>
    </row>
    <row r="30" spans="1:26" ht="12.95" customHeight="1">
      <c r="A30" s="115" t="s">
        <v>145</v>
      </c>
      <c r="B30" s="69"/>
      <c r="C30" s="10">
        <v>0</v>
      </c>
      <c r="D30" s="65"/>
      <c r="E30" s="213">
        <v>9</v>
      </c>
      <c r="F30" s="65"/>
      <c r="G30" s="10">
        <v>0</v>
      </c>
      <c r="H30" s="65"/>
      <c r="I30" s="10">
        <v>0</v>
      </c>
      <c r="J30" s="65"/>
      <c r="K30" s="10">
        <v>0</v>
      </c>
      <c r="L30" s="65"/>
      <c r="M30" s="10">
        <v>-9</v>
      </c>
      <c r="N30" s="65"/>
      <c r="O30" s="10">
        <v>0</v>
      </c>
      <c r="P30" s="65"/>
      <c r="Q30" s="10">
        <v>0</v>
      </c>
      <c r="R30" s="65"/>
      <c r="S30" s="10">
        <v>0</v>
      </c>
      <c r="T30" s="65"/>
      <c r="U30" s="10">
        <f>SUM(C30:S30)</f>
        <v>0</v>
      </c>
      <c r="V30" s="65"/>
      <c r="W30" s="10">
        <v>0</v>
      </c>
      <c r="X30" s="65"/>
      <c r="Y30" s="10">
        <v>0</v>
      </c>
      <c r="Z30" s="65"/>
    </row>
    <row r="31" spans="1:26" ht="12.95" customHeight="1">
      <c r="A31" s="220" t="s">
        <v>111</v>
      </c>
      <c r="B31" s="95"/>
      <c r="C31" s="6">
        <v>0</v>
      </c>
      <c r="D31" s="8"/>
      <c r="E31" s="6">
        <v>0</v>
      </c>
      <c r="F31" s="8"/>
      <c r="G31" s="6">
        <v>0</v>
      </c>
      <c r="H31" s="8"/>
      <c r="I31" s="6">
        <v>0</v>
      </c>
      <c r="J31" s="8"/>
      <c r="K31" s="6">
        <v>0</v>
      </c>
      <c r="L31" s="8"/>
      <c r="M31" s="6">
        <v>7</v>
      </c>
      <c r="N31" s="8"/>
      <c r="O31" s="6">
        <v>0</v>
      </c>
      <c r="P31" s="8"/>
      <c r="Q31" s="6">
        <v>0</v>
      </c>
      <c r="R31" s="8"/>
      <c r="S31" s="6">
        <v>0</v>
      </c>
      <c r="T31" s="8"/>
      <c r="U31" s="6">
        <v>7</v>
      </c>
      <c r="V31" s="8"/>
      <c r="W31" s="221">
        <v>0</v>
      </c>
      <c r="X31" s="8"/>
      <c r="Y31" s="6">
        <v>7</v>
      </c>
      <c r="Z31" s="8"/>
    </row>
    <row r="32" spans="1:26" s="145" customFormat="1" ht="15" customHeight="1" thickBot="1">
      <c r="A32" s="219" t="s">
        <v>112</v>
      </c>
      <c r="B32" s="142"/>
      <c r="C32" s="143">
        <f>SUM(C27:C31,C26,C22)</f>
        <v>347</v>
      </c>
      <c r="D32" s="144"/>
      <c r="E32" s="143">
        <f>SUM(E27:E31,E26,E22)</f>
        <v>2643</v>
      </c>
      <c r="F32" s="144"/>
      <c r="G32" s="143">
        <f>SUM(G27:G31,G26,G22)</f>
        <v>73</v>
      </c>
      <c r="H32" s="144"/>
      <c r="I32" s="143">
        <f>SUM(I27:I31,I26,I22)</f>
        <v>-8376</v>
      </c>
      <c r="J32" s="144"/>
      <c r="K32" s="143">
        <f>SUM(K27:K31,K26,K22)</f>
        <v>-2204</v>
      </c>
      <c r="L32" s="144"/>
      <c r="M32" s="143">
        <f>SUM(M27:M31,M26,M22)</f>
        <v>427</v>
      </c>
      <c r="N32" s="144"/>
      <c r="O32" s="143">
        <f>SUM(O27:O31,O26,O22)</f>
        <v>0</v>
      </c>
      <c r="P32" s="144"/>
      <c r="Q32" s="143">
        <f>SUM(Q27:Q31,Q26,Q22)</f>
        <v>-112</v>
      </c>
      <c r="R32" s="144"/>
      <c r="S32" s="143">
        <f>SUM(S27:S31,S26,S22)</f>
        <v>-330</v>
      </c>
      <c r="T32" s="143"/>
      <c r="U32" s="143">
        <f>SUM(U27:U31,U26,U22)</f>
        <v>-7532</v>
      </c>
      <c r="V32" s="144"/>
      <c r="W32" s="143">
        <f>SUM(W27:W31,W26,W22)</f>
        <v>2167</v>
      </c>
      <c r="X32" s="144"/>
      <c r="Y32" s="143">
        <f>SUM(Y27:Y31,Y26,Y22)</f>
        <v>-5365</v>
      </c>
      <c r="Z32" s="144"/>
    </row>
    <row r="33" spans="1:26" s="177" customFormat="1" ht="12.6" customHeight="1">
      <c r="A33" s="387" t="s">
        <v>148</v>
      </c>
      <c r="B33" s="387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176"/>
    </row>
    <row r="34" spans="1:26" s="177" customFormat="1" ht="13.15" customHeight="1">
      <c r="A34" s="386" t="s">
        <v>146</v>
      </c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255"/>
    </row>
    <row r="35" spans="1:26" s="177" customFormat="1" ht="13.15" customHeight="1">
      <c r="A35" s="386" t="s">
        <v>147</v>
      </c>
      <c r="B35" s="386"/>
      <c r="C35" s="386"/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186"/>
    </row>
    <row r="36" spans="1:26" s="177" customFormat="1" ht="15" customHeight="1">
      <c r="A36" s="216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17"/>
      <c r="Z36" s="186"/>
    </row>
    <row r="37" spans="1:26" ht="15" customHeight="1">
      <c r="A37" s="382" t="s">
        <v>83</v>
      </c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2"/>
      <c r="X37" s="382"/>
      <c r="Y37" s="382"/>
    </row>
    <row r="38" spans="1:26" ht="15" customHeight="1"/>
    <row r="39" spans="1:26" ht="15" customHeight="1"/>
    <row r="40" spans="1:26" ht="15" customHeight="1"/>
    <row r="41" spans="1:26" ht="15" customHeight="1"/>
    <row r="42" spans="1:26" ht="15" customHeight="1"/>
    <row r="43" spans="1:26" ht="15" customHeight="1"/>
    <row r="44" spans="1:26" ht="15" customHeight="1"/>
    <row r="45" spans="1:26" ht="15" customHeight="1"/>
    <row r="46" spans="1:26" ht="15" customHeight="1"/>
    <row r="47" spans="1:26" ht="15" customHeight="1">
      <c r="A47" s="376"/>
      <c r="B47" s="376"/>
      <c r="C47" s="376"/>
      <c r="D47" s="376"/>
      <c r="E47" s="376"/>
      <c r="F47" s="376"/>
      <c r="G47" s="376"/>
    </row>
    <row r="48" spans="1:2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</sheetData>
  <mergeCells count="25">
    <mergeCell ref="A35:Y35"/>
    <mergeCell ref="A33:Y33"/>
    <mergeCell ref="F9:G9"/>
    <mergeCell ref="A34:Y34"/>
    <mergeCell ref="L9:M9"/>
    <mergeCell ref="N9:O9"/>
    <mergeCell ref="P9:Q9"/>
    <mergeCell ref="R9:S9"/>
    <mergeCell ref="T9:U9"/>
    <mergeCell ref="A47:G47"/>
    <mergeCell ref="B8:G8"/>
    <mergeCell ref="A1:E1"/>
    <mergeCell ref="A2:M2"/>
    <mergeCell ref="A4:E4"/>
    <mergeCell ref="A5:E5"/>
    <mergeCell ref="B7:U7"/>
    <mergeCell ref="I8:K8"/>
    <mergeCell ref="N8:S8"/>
    <mergeCell ref="A37:Y37"/>
    <mergeCell ref="V9:W9"/>
    <mergeCell ref="X9:Y9"/>
    <mergeCell ref="B9:C9"/>
    <mergeCell ref="D9:E9"/>
    <mergeCell ref="H9:I9"/>
    <mergeCell ref="J9:K9"/>
  </mergeCells>
  <pageMargins left="0.70866141732283472" right="0.70866141732283472" top="0.74803149606299213" bottom="0.74803149606299213" header="0.31496062992125984" footer="0.31496062992125984"/>
  <pageSetup scale="87" orientation="landscape" r:id="rId1"/>
  <ignoredErrors>
    <ignoredError sqref="V22 X22" emptyCellReference="1"/>
    <ignoredError sqref="U26 U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4"/>
  <sheetViews>
    <sheetView view="pageBreakPreview" zoomScaleNormal="100" zoomScaleSheetLayoutView="100" workbookViewId="0"/>
  </sheetViews>
  <sheetFormatPr defaultColWidth="21.5" defaultRowHeight="12.75"/>
  <cols>
    <col min="1" max="1" width="67" style="297" customWidth="1"/>
    <col min="2" max="2" width="13.33203125" style="297" customWidth="1"/>
    <col min="3" max="3" width="1" style="297" hidden="1" customWidth="1"/>
    <col min="4" max="4" width="11.33203125" style="297" customWidth="1"/>
    <col min="5" max="5" width="10" style="297" customWidth="1"/>
    <col min="6" max="6" width="3.33203125" style="297" customWidth="1"/>
    <col min="7" max="7" width="14.6640625" style="297" customWidth="1"/>
    <col min="8" max="8" width="1.6640625" style="297" customWidth="1"/>
    <col min="9" max="9" width="15.33203125" style="297" customWidth="1"/>
    <col min="10" max="10" width="4" style="297" customWidth="1"/>
    <col min="11" max="16384" width="21.5" style="297"/>
  </cols>
  <sheetData>
    <row r="1" spans="1:10" ht="12" customHeight="1">
      <c r="A1" s="296" t="s">
        <v>0</v>
      </c>
      <c r="J1" s="298"/>
    </row>
    <row r="2" spans="1:10" ht="12" customHeight="1">
      <c r="A2" s="390" t="s">
        <v>1</v>
      </c>
      <c r="B2" s="391"/>
    </row>
    <row r="3" spans="1:10" ht="12" customHeight="1">
      <c r="A3" s="299" t="s">
        <v>82</v>
      </c>
      <c r="B3" s="300"/>
      <c r="C3" s="300"/>
      <c r="D3" s="300"/>
      <c r="E3" s="301"/>
      <c r="F3" s="300"/>
      <c r="G3" s="301"/>
    </row>
    <row r="4" spans="1:10" ht="12" customHeight="1">
      <c r="A4" s="299" t="s">
        <v>2</v>
      </c>
      <c r="E4" s="392" t="s">
        <v>85</v>
      </c>
      <c r="F4" s="392"/>
      <c r="G4" s="392"/>
    </row>
    <row r="5" spans="1:10" ht="14.1" customHeight="1">
      <c r="A5" s="302"/>
      <c r="B5" s="303"/>
      <c r="C5" s="304"/>
      <c r="D5" s="304"/>
      <c r="E5" s="393"/>
      <c r="F5" s="393"/>
      <c r="G5" s="393"/>
    </row>
    <row r="6" spans="1:10" ht="14.1" customHeight="1">
      <c r="A6" s="305"/>
      <c r="B6" s="306" t="s">
        <v>3</v>
      </c>
      <c r="C6" s="307"/>
      <c r="D6" s="307"/>
      <c r="E6" s="256">
        <v>2021</v>
      </c>
      <c r="F6" s="298"/>
      <c r="G6" s="146">
        <v>2020</v>
      </c>
      <c r="H6" s="146"/>
    </row>
    <row r="7" spans="1:10" ht="14.1" customHeight="1">
      <c r="A7" s="308" t="s">
        <v>4</v>
      </c>
      <c r="B7" s="257"/>
      <c r="C7" s="309"/>
      <c r="D7" s="309"/>
      <c r="E7" s="257"/>
      <c r="F7" s="309"/>
      <c r="G7" s="257"/>
      <c r="H7" s="257"/>
    </row>
    <row r="8" spans="1:10" ht="14.1" customHeight="1">
      <c r="A8" s="299" t="s">
        <v>122</v>
      </c>
      <c r="B8" s="268"/>
      <c r="C8" s="310"/>
      <c r="D8" s="310"/>
      <c r="E8" s="258">
        <v>-251</v>
      </c>
      <c r="F8" s="310"/>
      <c r="G8" s="311">
        <v>-281</v>
      </c>
      <c r="H8" s="312"/>
    </row>
    <row r="9" spans="1:10" ht="14.1" customHeight="1">
      <c r="A9" s="299" t="s">
        <v>174</v>
      </c>
      <c r="B9" s="268"/>
      <c r="C9" s="310"/>
      <c r="D9" s="310"/>
      <c r="E9" s="259">
        <v>5321</v>
      </c>
      <c r="F9" s="310"/>
      <c r="G9" s="313">
        <v>81</v>
      </c>
      <c r="H9" s="312"/>
    </row>
    <row r="10" spans="1:10" ht="14.1" customHeight="1">
      <c r="A10" s="299" t="s">
        <v>5</v>
      </c>
      <c r="B10" s="268"/>
      <c r="C10" s="314"/>
      <c r="D10" s="314"/>
      <c r="E10" s="260"/>
      <c r="F10" s="315"/>
      <c r="G10" s="316"/>
      <c r="H10" s="315"/>
    </row>
    <row r="11" spans="1:10" ht="14.1" customHeight="1">
      <c r="A11" s="317" t="s">
        <v>113</v>
      </c>
      <c r="B11" s="318"/>
      <c r="C11" s="314"/>
      <c r="D11" s="314"/>
      <c r="E11" s="261">
        <v>94</v>
      </c>
      <c r="F11" s="314"/>
      <c r="G11" s="313">
        <v>111</v>
      </c>
      <c r="H11" s="319"/>
    </row>
    <row r="12" spans="1:10" ht="14.1" customHeight="1">
      <c r="A12" s="320" t="s">
        <v>175</v>
      </c>
      <c r="B12" s="321"/>
      <c r="C12" s="314"/>
      <c r="D12" s="314"/>
      <c r="E12" s="259">
        <v>3</v>
      </c>
      <c r="F12" s="314"/>
      <c r="G12" s="313">
        <v>11</v>
      </c>
      <c r="H12" s="319"/>
    </row>
    <row r="13" spans="1:10" ht="13.5" customHeight="1">
      <c r="A13" s="320" t="s">
        <v>6</v>
      </c>
      <c r="B13" s="322"/>
      <c r="C13" s="314"/>
      <c r="D13" s="314"/>
      <c r="E13" s="261">
        <v>2</v>
      </c>
      <c r="F13" s="314"/>
      <c r="G13" s="313">
        <v>35</v>
      </c>
      <c r="H13" s="319"/>
    </row>
    <row r="14" spans="1:10" ht="12.75" customHeight="1">
      <c r="A14" s="320" t="s">
        <v>119</v>
      </c>
      <c r="B14" s="321">
        <v>17</v>
      </c>
      <c r="C14" s="314"/>
      <c r="D14" s="314"/>
      <c r="E14" s="261">
        <v>-5335</v>
      </c>
      <c r="F14" s="314"/>
      <c r="G14" s="313">
        <v>-119</v>
      </c>
      <c r="H14" s="319"/>
    </row>
    <row r="15" spans="1:10" ht="12.75" customHeight="1">
      <c r="A15" s="320" t="s">
        <v>169</v>
      </c>
      <c r="B15" s="321">
        <v>4</v>
      </c>
      <c r="C15" s="314"/>
      <c r="D15" s="314"/>
      <c r="E15" s="261">
        <v>1</v>
      </c>
      <c r="F15" s="314"/>
      <c r="G15" s="313">
        <v>0</v>
      </c>
      <c r="H15" s="319"/>
    </row>
    <row r="16" spans="1:10" ht="14.1" customHeight="1">
      <c r="A16" s="320" t="s">
        <v>76</v>
      </c>
      <c r="B16" s="322">
        <v>4</v>
      </c>
      <c r="C16" s="314"/>
      <c r="D16" s="314"/>
      <c r="E16" s="261">
        <v>-1</v>
      </c>
      <c r="F16" s="314"/>
      <c r="G16" s="313">
        <v>-12</v>
      </c>
      <c r="H16" s="319"/>
    </row>
    <row r="17" spans="1:8" ht="14.1" customHeight="1">
      <c r="A17" s="320" t="s">
        <v>98</v>
      </c>
      <c r="B17" s="322">
        <v>18</v>
      </c>
      <c r="C17" s="314"/>
      <c r="D17" s="314"/>
      <c r="E17" s="261">
        <v>7</v>
      </c>
      <c r="F17" s="314"/>
      <c r="G17" s="313">
        <v>7</v>
      </c>
      <c r="H17" s="319"/>
    </row>
    <row r="18" spans="1:8" ht="14.1" customHeight="1">
      <c r="A18" s="320" t="s">
        <v>104</v>
      </c>
      <c r="B18" s="322">
        <v>6</v>
      </c>
      <c r="C18" s="314"/>
      <c r="D18" s="314"/>
      <c r="E18" s="261">
        <v>76</v>
      </c>
      <c r="F18" s="314"/>
      <c r="G18" s="313">
        <v>0</v>
      </c>
      <c r="H18" s="319"/>
    </row>
    <row r="19" spans="1:8" ht="13.5" customHeight="1">
      <c r="A19" s="299" t="s">
        <v>77</v>
      </c>
      <c r="B19" s="318"/>
      <c r="C19" s="314"/>
      <c r="D19" s="314"/>
      <c r="E19" s="261">
        <v>0</v>
      </c>
      <c r="F19" s="314"/>
      <c r="G19" s="313">
        <v>2</v>
      </c>
      <c r="H19" s="319"/>
    </row>
    <row r="20" spans="1:8" ht="14.1" customHeight="1">
      <c r="A20" s="323" t="s">
        <v>7</v>
      </c>
      <c r="B20" s="322">
        <v>19</v>
      </c>
      <c r="C20" s="324"/>
      <c r="D20" s="324"/>
      <c r="E20" s="261">
        <v>-910</v>
      </c>
      <c r="F20" s="324"/>
      <c r="G20" s="313">
        <v>-1378</v>
      </c>
      <c r="H20" s="319"/>
    </row>
    <row r="21" spans="1:8" ht="14.1" customHeight="1">
      <c r="A21" s="308" t="s">
        <v>149</v>
      </c>
      <c r="B21" s="262"/>
      <c r="C21" s="325"/>
      <c r="D21" s="325"/>
      <c r="E21" s="263">
        <f>SUM(E8:E20)</f>
        <v>-993</v>
      </c>
      <c r="F21" s="325"/>
      <c r="G21" s="326">
        <f>SUM(G8:G20)</f>
        <v>-1543</v>
      </c>
      <c r="H21" s="327"/>
    </row>
    <row r="22" spans="1:8" ht="14.1" customHeight="1">
      <c r="A22" s="328" t="s">
        <v>150</v>
      </c>
      <c r="B22" s="329"/>
      <c r="C22" s="330"/>
      <c r="D22" s="330"/>
      <c r="E22" s="285">
        <v>-621</v>
      </c>
      <c r="F22" s="330"/>
      <c r="G22" s="331">
        <v>-857</v>
      </c>
      <c r="H22" s="332"/>
    </row>
    <row r="23" spans="1:8" ht="14.1" customHeight="1">
      <c r="A23" s="333" t="s">
        <v>151</v>
      </c>
      <c r="B23" s="334"/>
      <c r="C23" s="335"/>
      <c r="D23" s="335"/>
      <c r="E23" s="286">
        <f>E21-E22</f>
        <v>-372</v>
      </c>
      <c r="F23" s="335"/>
      <c r="G23" s="336">
        <f>G21-G22</f>
        <v>-686</v>
      </c>
      <c r="H23" s="337"/>
    </row>
    <row r="24" spans="1:8" ht="14.1" customHeight="1">
      <c r="A24" s="308" t="s">
        <v>8</v>
      </c>
      <c r="B24" s="262"/>
      <c r="C24" s="325"/>
      <c r="D24" s="325"/>
      <c r="E24" s="262"/>
      <c r="F24" s="325"/>
      <c r="G24" s="338"/>
      <c r="H24" s="325"/>
    </row>
    <row r="25" spans="1:8">
      <c r="A25" s="299" t="s">
        <v>9</v>
      </c>
      <c r="B25" s="318"/>
      <c r="C25" s="314"/>
      <c r="D25" s="314"/>
      <c r="E25" s="261">
        <v>-37</v>
      </c>
      <c r="F25" s="314"/>
      <c r="G25" s="313">
        <v>-99</v>
      </c>
      <c r="H25" s="319"/>
    </row>
    <row r="26" spans="1:8">
      <c r="A26" s="299" t="s">
        <v>89</v>
      </c>
      <c r="B26" s="318"/>
      <c r="C26" s="314"/>
      <c r="D26" s="314"/>
      <c r="E26" s="261">
        <v>4</v>
      </c>
      <c r="F26" s="314"/>
      <c r="G26" s="313">
        <v>0</v>
      </c>
      <c r="H26" s="319"/>
    </row>
    <row r="27" spans="1:8" ht="12" customHeight="1">
      <c r="A27" s="299" t="s">
        <v>152</v>
      </c>
      <c r="B27" s="321">
        <v>17</v>
      </c>
      <c r="C27" s="314"/>
      <c r="D27" s="314"/>
      <c r="E27" s="261">
        <v>2909</v>
      </c>
      <c r="F27" s="314"/>
      <c r="G27" s="313">
        <v>531</v>
      </c>
      <c r="H27" s="319"/>
    </row>
    <row r="28" spans="1:8" ht="12" customHeight="1">
      <c r="A28" s="299" t="s">
        <v>159</v>
      </c>
      <c r="B28" s="321">
        <v>17</v>
      </c>
      <c r="C28" s="314"/>
      <c r="D28" s="314"/>
      <c r="E28" s="261">
        <v>-279</v>
      </c>
      <c r="F28" s="314"/>
      <c r="G28" s="313">
        <v>0</v>
      </c>
      <c r="H28" s="319"/>
    </row>
    <row r="29" spans="1:8" ht="12" customHeight="1">
      <c r="A29" s="299" t="s">
        <v>118</v>
      </c>
      <c r="B29" s="321"/>
      <c r="C29" s="314"/>
      <c r="D29" s="314"/>
      <c r="E29" s="261">
        <v>0</v>
      </c>
      <c r="F29" s="314"/>
      <c r="G29" s="313">
        <v>-100</v>
      </c>
      <c r="H29" s="319"/>
    </row>
    <row r="30" spans="1:8">
      <c r="A30" s="299" t="s">
        <v>160</v>
      </c>
      <c r="B30" s="321">
        <v>11</v>
      </c>
      <c r="C30" s="314"/>
      <c r="D30" s="314"/>
      <c r="E30" s="261">
        <v>-477</v>
      </c>
      <c r="F30" s="314"/>
      <c r="G30" s="313">
        <v>0</v>
      </c>
      <c r="H30" s="319"/>
    </row>
    <row r="31" spans="1:8" ht="14.1" customHeight="1">
      <c r="A31" s="299" t="s">
        <v>10</v>
      </c>
      <c r="B31" s="318"/>
      <c r="C31" s="324"/>
      <c r="D31" s="324"/>
      <c r="E31" s="261">
        <v>22</v>
      </c>
      <c r="F31" s="324"/>
      <c r="G31" s="313">
        <v>6</v>
      </c>
      <c r="H31" s="319"/>
    </row>
    <row r="32" spans="1:8" ht="14.1" customHeight="1">
      <c r="A32" s="308" t="s">
        <v>153</v>
      </c>
      <c r="B32" s="262"/>
      <c r="C32" s="325"/>
      <c r="D32" s="325"/>
      <c r="E32" s="263">
        <f>SUM(E25:E31)</f>
        <v>2142</v>
      </c>
      <c r="F32" s="325"/>
      <c r="G32" s="326">
        <f>SUM(G25:G31)</f>
        <v>338</v>
      </c>
      <c r="H32" s="327"/>
    </row>
    <row r="33" spans="1:8" ht="14.1" customHeight="1">
      <c r="A33" s="328" t="s">
        <v>154</v>
      </c>
      <c r="B33" s="329"/>
      <c r="C33" s="330"/>
      <c r="D33" s="330"/>
      <c r="E33" s="285">
        <v>2630</v>
      </c>
      <c r="F33" s="330"/>
      <c r="G33" s="331">
        <v>-23</v>
      </c>
      <c r="H33" s="332"/>
    </row>
    <row r="34" spans="1:8" ht="14.1" customHeight="1">
      <c r="A34" s="333" t="s">
        <v>155</v>
      </c>
      <c r="B34" s="334"/>
      <c r="C34" s="335"/>
      <c r="D34" s="335"/>
      <c r="E34" s="286">
        <f>E32-E33</f>
        <v>-488</v>
      </c>
      <c r="F34" s="335"/>
      <c r="G34" s="336">
        <f>G32-G33</f>
        <v>361</v>
      </c>
      <c r="H34" s="337"/>
    </row>
    <row r="35" spans="1:8" ht="14.1" customHeight="1">
      <c r="A35" s="308" t="s">
        <v>11</v>
      </c>
      <c r="B35" s="262"/>
      <c r="C35" s="325"/>
      <c r="D35" s="325"/>
      <c r="E35" s="262"/>
      <c r="F35" s="325"/>
      <c r="G35" s="338"/>
      <c r="H35" s="325"/>
    </row>
    <row r="36" spans="1:8" ht="14.1" customHeight="1">
      <c r="A36" s="299" t="s">
        <v>12</v>
      </c>
      <c r="B36" s="339">
        <v>16</v>
      </c>
      <c r="C36" s="330"/>
      <c r="D36" s="330"/>
      <c r="E36" s="261">
        <v>-795</v>
      </c>
      <c r="F36" s="330"/>
      <c r="G36" s="313">
        <v>0</v>
      </c>
      <c r="H36" s="330"/>
    </row>
    <row r="37" spans="1:8" ht="12" customHeight="1">
      <c r="A37" s="340" t="s">
        <v>176</v>
      </c>
      <c r="B37" s="322"/>
      <c r="C37" s="314"/>
      <c r="D37" s="314"/>
      <c r="E37" s="261">
        <v>365</v>
      </c>
      <c r="F37" s="314"/>
      <c r="G37" s="313">
        <v>413</v>
      </c>
      <c r="H37" s="319"/>
    </row>
    <row r="38" spans="1:8" ht="14.1" customHeight="1">
      <c r="A38" s="341" t="s">
        <v>114</v>
      </c>
      <c r="B38" s="322"/>
      <c r="C38" s="314"/>
      <c r="D38" s="314"/>
      <c r="E38" s="261">
        <v>-8</v>
      </c>
      <c r="F38" s="314"/>
      <c r="G38" s="313">
        <v>-26</v>
      </c>
      <c r="H38" s="319"/>
    </row>
    <row r="39" spans="1:8" ht="14.1" customHeight="1">
      <c r="A39" s="299" t="s">
        <v>106</v>
      </c>
      <c r="B39" s="322"/>
      <c r="C39" s="314"/>
      <c r="D39" s="314"/>
      <c r="E39" s="261">
        <v>-5</v>
      </c>
      <c r="F39" s="314"/>
      <c r="G39" s="313">
        <v>-5</v>
      </c>
      <c r="H39" s="319"/>
    </row>
    <row r="40" spans="1:8" ht="14.1" customHeight="1">
      <c r="A40" s="299" t="s">
        <v>117</v>
      </c>
      <c r="B40" s="318"/>
      <c r="C40" s="314"/>
      <c r="D40" s="314"/>
      <c r="E40" s="261">
        <v>0</v>
      </c>
      <c r="F40" s="314"/>
      <c r="G40" s="313">
        <v>386</v>
      </c>
      <c r="H40" s="319"/>
    </row>
    <row r="41" spans="1:8" ht="14.1" customHeight="1">
      <c r="A41" s="323" t="s">
        <v>10</v>
      </c>
      <c r="B41" s="322"/>
      <c r="C41" s="314"/>
      <c r="D41" s="314"/>
      <c r="E41" s="261">
        <v>1</v>
      </c>
      <c r="F41" s="314"/>
      <c r="G41" s="313">
        <v>0</v>
      </c>
      <c r="H41" s="319"/>
    </row>
    <row r="42" spans="1:8" ht="14.1" customHeight="1">
      <c r="A42" s="308" t="s">
        <v>156</v>
      </c>
      <c r="B42" s="262"/>
      <c r="C42" s="325"/>
      <c r="D42" s="325"/>
      <c r="E42" s="263">
        <f>SUM(E36:E41)</f>
        <v>-442</v>
      </c>
      <c r="F42" s="325"/>
      <c r="G42" s="326">
        <f>SUM(G36:G41)</f>
        <v>768</v>
      </c>
      <c r="H42" s="327"/>
    </row>
    <row r="43" spans="1:8" ht="14.1" customHeight="1">
      <c r="A43" s="328" t="s">
        <v>157</v>
      </c>
      <c r="B43" s="329"/>
      <c r="C43" s="330"/>
      <c r="D43" s="330"/>
      <c r="E43" s="285">
        <v>240</v>
      </c>
      <c r="F43" s="330"/>
      <c r="G43" s="331">
        <v>788</v>
      </c>
      <c r="H43" s="332"/>
    </row>
    <row r="44" spans="1:8" ht="14.1" customHeight="1">
      <c r="A44" s="333" t="s">
        <v>158</v>
      </c>
      <c r="B44" s="334"/>
      <c r="C44" s="335"/>
      <c r="D44" s="335"/>
      <c r="E44" s="286">
        <f>E42-E43</f>
        <v>-682</v>
      </c>
      <c r="F44" s="335"/>
      <c r="G44" s="336">
        <f>G42-G43</f>
        <v>-20</v>
      </c>
      <c r="H44" s="337"/>
    </row>
    <row r="45" spans="1:8" ht="13.5" customHeight="1">
      <c r="A45" s="342" t="s">
        <v>78</v>
      </c>
      <c r="B45" s="343"/>
      <c r="C45" s="344"/>
      <c r="D45" s="344"/>
      <c r="E45" s="264">
        <v>-4</v>
      </c>
      <c r="F45" s="344"/>
      <c r="G45" s="345">
        <v>-123</v>
      </c>
      <c r="H45" s="346"/>
    </row>
    <row r="46" spans="1:8" ht="13.5" customHeight="1">
      <c r="A46" s="308" t="s">
        <v>171</v>
      </c>
      <c r="B46" s="262"/>
      <c r="C46" s="325"/>
      <c r="D46" s="325"/>
      <c r="E46" s="263">
        <v>703</v>
      </c>
      <c r="F46" s="325"/>
      <c r="G46" s="326">
        <v>-560</v>
      </c>
      <c r="H46" s="327"/>
    </row>
    <row r="47" spans="1:8" ht="13.5" customHeight="1">
      <c r="A47" s="347" t="s">
        <v>170</v>
      </c>
      <c r="B47" s="348"/>
      <c r="C47" s="324"/>
      <c r="D47" s="324"/>
      <c r="E47" s="265">
        <v>2450</v>
      </c>
      <c r="F47" s="324"/>
      <c r="G47" s="349">
        <v>2629</v>
      </c>
      <c r="H47" s="350"/>
    </row>
    <row r="48" spans="1:8" ht="14.25" thickBot="1">
      <c r="A48" s="351" t="s">
        <v>115</v>
      </c>
      <c r="B48" s="348"/>
      <c r="C48" s="352"/>
      <c r="D48" s="352"/>
      <c r="E48" s="266">
        <f>SUM(E46:E47)</f>
        <v>3153</v>
      </c>
      <c r="F48" s="352"/>
      <c r="G48" s="353">
        <f>SUM(G46:G47)</f>
        <v>2069</v>
      </c>
      <c r="H48" s="354"/>
    </row>
    <row r="49" spans="1:8" ht="14.1" customHeight="1">
      <c r="A49" s="355" t="s">
        <v>107</v>
      </c>
      <c r="B49" s="267"/>
      <c r="C49" s="356"/>
      <c r="D49" s="356"/>
      <c r="E49" s="267"/>
      <c r="F49" s="356"/>
      <c r="G49" s="357"/>
      <c r="H49" s="356"/>
    </row>
    <row r="50" spans="1:8" ht="14.1" customHeight="1">
      <c r="A50" s="320" t="s">
        <v>13</v>
      </c>
      <c r="B50" s="268"/>
      <c r="C50" s="310"/>
      <c r="D50" s="310"/>
      <c r="E50" s="268"/>
      <c r="F50" s="310"/>
      <c r="G50" s="358"/>
      <c r="H50" s="310"/>
    </row>
    <row r="51" spans="1:8" ht="14.1" customHeight="1">
      <c r="A51" s="359" t="s">
        <v>14</v>
      </c>
      <c r="B51" s="268"/>
      <c r="C51" s="310"/>
      <c r="D51" s="310"/>
      <c r="E51" s="258">
        <v>129</v>
      </c>
      <c r="F51" s="310"/>
      <c r="G51" s="311">
        <v>129</v>
      </c>
      <c r="H51" s="312"/>
    </row>
    <row r="52" spans="1:8" ht="14.1" customHeight="1">
      <c r="A52" s="359" t="s">
        <v>15</v>
      </c>
      <c r="B52" s="268"/>
      <c r="C52" s="310"/>
      <c r="D52" s="310"/>
      <c r="E52" s="258">
        <v>2</v>
      </c>
      <c r="F52" s="310"/>
      <c r="G52" s="311">
        <v>21</v>
      </c>
      <c r="H52" s="312"/>
    </row>
    <row r="53" spans="1:8" ht="14.1" customHeight="1">
      <c r="A53" s="320" t="s">
        <v>16</v>
      </c>
      <c r="B53" s="268"/>
      <c r="C53" s="310"/>
      <c r="D53" s="310"/>
      <c r="E53" s="268"/>
      <c r="F53" s="310"/>
      <c r="G53" s="358"/>
    </row>
    <row r="54" spans="1:8" ht="14.1" customHeight="1">
      <c r="A54" s="359" t="s">
        <v>14</v>
      </c>
      <c r="B54" s="268"/>
      <c r="C54" s="310"/>
      <c r="D54" s="310"/>
      <c r="E54" s="258">
        <v>5</v>
      </c>
      <c r="F54" s="310"/>
      <c r="G54" s="311">
        <v>12</v>
      </c>
      <c r="H54" s="312"/>
    </row>
    <row r="55" spans="1:8" ht="13.5" customHeight="1" thickBot="1">
      <c r="A55" s="360" t="s">
        <v>15</v>
      </c>
      <c r="B55" s="361"/>
      <c r="C55" s="362"/>
      <c r="D55" s="362"/>
      <c r="E55" s="269">
        <v>0</v>
      </c>
      <c r="F55" s="362"/>
      <c r="G55" s="362">
        <v>1</v>
      </c>
      <c r="H55" s="363"/>
    </row>
    <row r="56" spans="1:8" ht="13.15" customHeight="1">
      <c r="A56" s="388" t="s">
        <v>161</v>
      </c>
      <c r="B56" s="388"/>
      <c r="C56" s="388"/>
      <c r="D56" s="388"/>
      <c r="E56" s="388"/>
      <c r="F56" s="388"/>
      <c r="G56" s="388"/>
      <c r="H56" s="364"/>
    </row>
    <row r="57" spans="1:8" ht="13.15" customHeight="1">
      <c r="A57" s="280" t="s">
        <v>162</v>
      </c>
      <c r="B57" s="280"/>
      <c r="C57" s="280"/>
      <c r="D57" s="280"/>
      <c r="E57" s="280"/>
      <c r="F57" s="280"/>
      <c r="G57" s="280"/>
    </row>
    <row r="58" spans="1:8">
      <c r="A58" s="388" t="s">
        <v>120</v>
      </c>
      <c r="B58" s="388"/>
      <c r="C58" s="388"/>
      <c r="D58" s="388"/>
      <c r="E58" s="388"/>
      <c r="F58" s="388"/>
      <c r="G58" s="388"/>
    </row>
    <row r="59" spans="1:8">
      <c r="A59" s="388" t="s">
        <v>121</v>
      </c>
      <c r="B59" s="388"/>
      <c r="C59" s="388"/>
      <c r="D59" s="388"/>
      <c r="E59" s="388"/>
      <c r="F59" s="388"/>
      <c r="G59" s="388"/>
    </row>
    <row r="60" spans="1:8">
      <c r="A60" s="388" t="s">
        <v>163</v>
      </c>
      <c r="B60" s="388"/>
      <c r="C60" s="388"/>
      <c r="D60" s="388"/>
      <c r="E60" s="388"/>
      <c r="F60" s="388"/>
      <c r="G60" s="388"/>
    </row>
    <row r="61" spans="1:8">
      <c r="A61" s="388" t="s">
        <v>177</v>
      </c>
      <c r="B61" s="388"/>
      <c r="C61" s="388"/>
      <c r="D61" s="388"/>
      <c r="E61" s="388"/>
      <c r="F61" s="388"/>
      <c r="G61" s="388"/>
    </row>
    <row r="62" spans="1:8" ht="13.15" customHeight="1">
      <c r="A62" s="388" t="s">
        <v>178</v>
      </c>
      <c r="B62" s="388"/>
      <c r="C62" s="388"/>
      <c r="D62" s="388"/>
      <c r="E62" s="388"/>
      <c r="F62" s="388"/>
      <c r="G62" s="388"/>
    </row>
    <row r="63" spans="1:8" ht="15" customHeight="1">
      <c r="A63" s="280"/>
      <c r="B63" s="280"/>
      <c r="C63" s="280"/>
      <c r="D63" s="280"/>
      <c r="E63" s="280"/>
      <c r="F63" s="280"/>
      <c r="G63" s="280"/>
    </row>
    <row r="64" spans="1:8" ht="17.25" customHeight="1">
      <c r="A64" s="389" t="s">
        <v>83</v>
      </c>
      <c r="B64" s="389"/>
      <c r="C64" s="389"/>
      <c r="D64" s="389"/>
      <c r="E64" s="389"/>
      <c r="F64" s="389"/>
      <c r="G64" s="389"/>
    </row>
  </sheetData>
  <mergeCells count="9">
    <mergeCell ref="A58:G58"/>
    <mergeCell ref="A61:G61"/>
    <mergeCell ref="A64:G64"/>
    <mergeCell ref="A2:B2"/>
    <mergeCell ref="A56:G56"/>
    <mergeCell ref="E4:G5"/>
    <mergeCell ref="A59:G59"/>
    <mergeCell ref="A60:G60"/>
    <mergeCell ref="A62:G62"/>
  </mergeCells>
  <pageMargins left="0.70866141732283472" right="0.70866141732283472" top="0.74803149606299213" bottom="0.74803149606299213" header="0.31496062992125984" footer="0.31496062992125984"/>
  <pageSetup scale="79" orientation="portrait" r:id="rId1"/>
  <ignoredErrors>
    <ignoredError sqref="E48 G4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P&amp;L</vt:lpstr>
      <vt:lpstr>Comprehensive Income</vt:lpstr>
      <vt:lpstr>Balance Sheet</vt:lpstr>
      <vt:lpstr>Changes in equity YTD</vt:lpstr>
      <vt:lpstr>Cash Flow</vt:lpstr>
      <vt:lpstr>'Balance Sheet'!Print_Area</vt:lpstr>
      <vt:lpstr>'Cash Flow'!Print_Area</vt:lpstr>
      <vt:lpstr>'Changes in equity YTD'!Print_Area</vt:lpstr>
      <vt:lpstr>'Comprehensive Income'!Print_Area</vt:lpstr>
      <vt:lpstr>'P&amp;L'!Print_Area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BBD 9.30.2014 WB</dc:title>
  <dc:creator>Workiva - Sophie Cauchon</dc:creator>
  <cp:lastModifiedBy>Carol Hua Cheng</cp:lastModifiedBy>
  <cp:lastPrinted>2021-04-30T15:26:12Z</cp:lastPrinted>
  <dcterms:created xsi:type="dcterms:W3CDTF">2015-04-28T15:30:46Z</dcterms:created>
  <dcterms:modified xsi:type="dcterms:W3CDTF">2021-05-05T18:41:18Z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