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_Consolidation team\Quarter statements 2023\Q1\5. Financial statements\FS Web\"/>
    </mc:Choice>
  </mc:AlternateContent>
  <xr:revisionPtr revIDLastSave="0" documentId="8_{217C8CAD-4C25-48FA-B92A-44359941EE21}" xr6:coauthVersionLast="47" xr6:coauthVersionMax="47" xr10:uidLastSave="{00000000-0000-0000-0000-000000000000}"/>
  <bookViews>
    <workbookView xWindow="-120" yWindow="-120" windowWidth="29040" windowHeight="15840" tabRatio="847" firstSheet="1" activeTab="1" xr2:uid="{00000000-000D-0000-FFFF-FFFF00000000}"/>
  </bookViews>
  <sheets>
    <sheet name="Review Notes" sheetId="8" state="hidden" r:id="rId1"/>
    <sheet name="P&amp;L" sheetId="2" r:id="rId2"/>
    <sheet name="Comprehensive Income" sheetId="3" r:id="rId3"/>
    <sheet name="Balance Sheet" sheetId="4" r:id="rId4"/>
    <sheet name="Changes in Equity" sheetId="7" r:id="rId5"/>
    <sheet name="Cash Flows" sheetId="1" r:id="rId6"/>
  </sheets>
  <definedNames>
    <definedName name="_Fill" hidden="1">#REF!</definedName>
    <definedName name="_Key1" hidden="1">#REF!</definedName>
    <definedName name="_Order1" hidden="1">255</definedName>
    <definedName name="_Sort" hidden="1">#REF!</definedName>
    <definedName name="BAG_BC" hidden="1">#N/A</definedName>
    <definedName name="e" hidden="1">#N/A</definedName>
    <definedName name="mol" localSheetId="4" hidden="1">Main.SAPF4Help()</definedName>
    <definedName name="mol" hidden="1">Main.SAPF4Help()</definedName>
    <definedName name="_xlnm.Print_Area" localSheetId="3">'Balance Sheet'!$A$1:$D$43</definedName>
    <definedName name="_xlnm.Print_Area" localSheetId="5">'Cash Flows'!$A$1:$D$54</definedName>
    <definedName name="_xlnm.Print_Area" localSheetId="4">'Changes in Equity'!$A$1:$V$32</definedName>
    <definedName name="_xlnm.Print_Area" localSheetId="2">'Comprehensive Income'!$A$1:$D$33</definedName>
    <definedName name="_xlnm.Print_Area" localSheetId="1">'P&amp;L'!$A$1:$D$28</definedName>
    <definedName name="_xlnm.Print_Area">#REF!</definedName>
    <definedName name="SAPFuncF4Help" localSheetId="4" hidden="1">Main.SAPF4Help()</definedName>
    <definedName name="SAPFuncF4Help" hidden="1">Main.SAPF4Help()</definedName>
    <definedName name="SC_Currency">OFFSET(#REF!,0,0,COUNTA(#REF!),1)</definedName>
    <definedName name="SC_CurrentPeriod">#REF!</definedName>
    <definedName name="SC_CustomView">OFFSET(#REF!,0,0,COUNTA(#REF!),1)</definedName>
    <definedName name="SC_Database">OFFSET(#REF!,0,0,COUNTA(#REF!),1)</definedName>
    <definedName name="SC_Fiscal_Yr">OFFSET(#REF!,0,0,COUNTA(#REF!),1)</definedName>
    <definedName name="SC_Groups">OFFSET(#REF!,0,0,COUNTA(#REF!),1)</definedName>
    <definedName name="SC_ShtDescription">OFFSET(#REF!,0,0,COUNTA(#REF!),1)</definedName>
    <definedName name="SC_ShtList">OFFSET(#REF!,0,0,COUNTA(#REF!),83)</definedName>
    <definedName name="SC_ShtNames">OFFSET(#REF!,0,0,COUNTA(#REF!),1)</definedName>
    <definedName name="SC_ShtOrder">OFFSET(#REF!,0,0,COUNTA(#REF!),1)</definedName>
    <definedName name="SC_Version">OFFSET(#REF!,0,0,COUNTA(#REF!),1)</definedName>
    <definedName name="SV_OKERROR">#REF!</definedName>
    <definedName name="SW_ShtList1">OFFSET(#REF!,0,0,COUNTA(#REF!),1)</definedName>
    <definedName name="SW_ShtList2">OFFSET(#REF!,0,0,COUNTA(#REF!),1)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  <c r="C37" i="1"/>
  <c r="C39" i="1" s="1"/>
  <c r="C26" i="1"/>
  <c r="C28" i="1" s="1"/>
  <c r="C18" i="1"/>
  <c r="C20" i="1" s="1"/>
  <c r="C36" i="4"/>
  <c r="D36" i="4"/>
  <c r="C29" i="4"/>
  <c r="D29" i="4"/>
  <c r="C21" i="4"/>
  <c r="C15" i="4"/>
  <c r="D21" i="4"/>
  <c r="D15" i="4"/>
  <c r="C30" i="3"/>
  <c r="C15" i="3"/>
  <c r="C25" i="3" s="1"/>
  <c r="C26" i="3" s="1"/>
  <c r="C10" i="2"/>
  <c r="C14" i="2" s="1"/>
  <c r="C17" i="2" s="1"/>
  <c r="C19" i="2" s="1"/>
  <c r="C21" i="2" s="1"/>
  <c r="U24" i="7"/>
  <c r="U29" i="7" s="1"/>
  <c r="S24" i="7"/>
  <c r="S29" i="7" s="1"/>
  <c r="Q24" i="7"/>
  <c r="Q29" i="7" s="1"/>
  <c r="O24" i="7"/>
  <c r="O29" i="7" s="1"/>
  <c r="M24" i="7"/>
  <c r="M29" i="7" s="1"/>
  <c r="K24" i="7"/>
  <c r="K29" i="7" s="1"/>
  <c r="I24" i="7"/>
  <c r="I29" i="7" s="1"/>
  <c r="G24" i="7"/>
  <c r="G29" i="7" s="1"/>
  <c r="E24" i="7"/>
  <c r="E29" i="7" s="1"/>
  <c r="C24" i="7"/>
  <c r="C29" i="7" s="1"/>
  <c r="U13" i="7"/>
  <c r="U18" i="7" s="1"/>
  <c r="S13" i="7"/>
  <c r="S18" i="7" s="1"/>
  <c r="Q13" i="7"/>
  <c r="Q18" i="7" s="1"/>
  <c r="O13" i="7"/>
  <c r="O18" i="7" s="1"/>
  <c r="M13" i="7"/>
  <c r="M18" i="7" s="1"/>
  <c r="K13" i="7"/>
  <c r="K18" i="7" s="1"/>
  <c r="I13" i="7"/>
  <c r="I18" i="7" s="1"/>
  <c r="G13" i="7"/>
  <c r="G18" i="7" s="1"/>
  <c r="E13" i="7"/>
  <c r="E18" i="7" s="1"/>
  <c r="C13" i="7"/>
  <c r="C18" i="7" s="1"/>
  <c r="D22" i="4" l="1"/>
  <c r="D37" i="4"/>
  <c r="D40" i="4" s="1"/>
  <c r="C40" i="1"/>
  <c r="C42" i="1" s="1"/>
  <c r="C37" i="4"/>
  <c r="C40" i="4" s="1"/>
  <c r="C22" i="4"/>
  <c r="D30" i="3"/>
  <c r="D39" i="1" l="1"/>
  <c r="D26" i="1"/>
  <c r="D28" i="1" s="1"/>
  <c r="D18" i="1"/>
  <c r="D15" i="3"/>
  <c r="D25" i="3" s="1"/>
  <c r="D26" i="3" s="1"/>
  <c r="D10" i="2"/>
  <c r="D14" i="2" s="1"/>
  <c r="D17" i="2" s="1"/>
  <c r="D19" i="2" s="1"/>
  <c r="D21" i="2" s="1"/>
  <c r="D40" i="1" l="1"/>
  <c r="D42" i="1" s="1"/>
  <c r="D20" i="1"/>
</calcChain>
</file>

<file path=xl/sharedStrings.xml><?xml version="1.0" encoding="utf-8"?>
<sst xmlns="http://schemas.openxmlformats.org/spreadsheetml/2006/main" count="193" uniqueCount="143">
  <si>
    <t>BOMBARDIER INC.</t>
  </si>
  <si>
    <t>CONSOLIDATED STATEMENTS OF CASH FLOWS</t>
  </si>
  <si>
    <t>(in millions of U.S. dollars)</t>
  </si>
  <si>
    <t>Notes</t>
  </si>
  <si>
    <t>Operating activities</t>
  </si>
  <si>
    <t>Non-cash items</t>
  </si>
  <si>
    <t>Deferred income taxes</t>
  </si>
  <si>
    <t>Net change in non-cash balances</t>
  </si>
  <si>
    <t>Investing activities</t>
  </si>
  <si>
    <t>Additions to PP&amp;E and intangible assets</t>
  </si>
  <si>
    <t>Other</t>
  </si>
  <si>
    <t>Financing activities</t>
  </si>
  <si>
    <t>Repayments of long-term debt</t>
  </si>
  <si>
    <t>Cash paid for</t>
  </si>
  <si>
    <t>Interest</t>
  </si>
  <si>
    <t>Income taxes</t>
  </si>
  <si>
    <t>Cash received for</t>
  </si>
  <si>
    <t>CONSOLIDATED STATEMENTS OF INCOME</t>
  </si>
  <si>
    <t>(in millions of U.S. dollars, except per share amounts)</t>
  </si>
  <si>
    <t>Revenues</t>
  </si>
  <si>
    <t>Cost of sales</t>
  </si>
  <si>
    <t>Gross margin</t>
  </si>
  <si>
    <t>SG&amp;A</t>
  </si>
  <si>
    <t>R&amp;D</t>
  </si>
  <si>
    <t>Special items</t>
  </si>
  <si>
    <t>EBIT</t>
  </si>
  <si>
    <t>Financing expense</t>
  </si>
  <si>
    <t>Financing income</t>
  </si>
  <si>
    <t>EBT</t>
  </si>
  <si>
    <t>CONSOLIDATED STATEMENTS OF COMPREHENSIVE INCOME</t>
  </si>
  <si>
    <t>OCI</t>
  </si>
  <si>
    <t>Items that may be reclassified to net income</t>
  </si>
  <si>
    <t>Net change in cash flow hedges</t>
  </si>
  <si>
    <t>CCTD</t>
  </si>
  <si>
    <t>Net investments in foreign operations</t>
  </si>
  <si>
    <t>Items that are never reclassified to net income</t>
  </si>
  <si>
    <t>Retirement benefits</t>
  </si>
  <si>
    <t>Total OCI</t>
  </si>
  <si>
    <t>CONSOLIDATED STATEMENTS OF FINANCIAL POSITION</t>
  </si>
  <si>
    <t>As at</t>
  </si>
  <si>
    <t>Assets</t>
  </si>
  <si>
    <t>Cash and cash equivalents</t>
  </si>
  <si>
    <t>Trade and other receivables</t>
  </si>
  <si>
    <t>Inventories</t>
  </si>
  <si>
    <t>Other financial assets</t>
  </si>
  <si>
    <t>Other assets</t>
  </si>
  <si>
    <t>Current assets</t>
  </si>
  <si>
    <t>PP&amp;E</t>
  </si>
  <si>
    <t>Aerospace program tooling</t>
  </si>
  <si>
    <t>Non-current assets</t>
  </si>
  <si>
    <t>Liabilities</t>
  </si>
  <si>
    <t>Trade and other payables</t>
  </si>
  <si>
    <t>Provisions</t>
  </si>
  <si>
    <t>Current liabilities</t>
  </si>
  <si>
    <t>Long-term debt</t>
  </si>
  <si>
    <t>Non-current liabilities</t>
  </si>
  <si>
    <t>Attributable to equity holders of Bombardier Inc.</t>
  </si>
  <si>
    <t>Commitments and contingencies</t>
  </si>
  <si>
    <t>CONSOLIDATED STATEMENTS OF CHANGES IN EQUITY</t>
  </si>
  <si>
    <t>Share capital</t>
  </si>
  <si>
    <t>Accumulated OCI</t>
  </si>
  <si>
    <t>Preferred shares</t>
  </si>
  <si>
    <t>Contributed surplus</t>
  </si>
  <si>
    <t>Cash flow hedges</t>
  </si>
  <si>
    <t>Share-based expense</t>
  </si>
  <si>
    <t>Equity (deficit)</t>
  </si>
  <si>
    <t>Remeasurement of defined benefit plans</t>
  </si>
  <si>
    <t>Net unrealized gain (loss)</t>
  </si>
  <si>
    <t>Contract assets</t>
  </si>
  <si>
    <t>Contract liabilities</t>
  </si>
  <si>
    <t xml:space="preserve">Share-based expense </t>
  </si>
  <si>
    <t>FVOCI equity instruments</t>
  </si>
  <si>
    <t>FVOCI</t>
  </si>
  <si>
    <t>Dividends paid - Preferred shares</t>
  </si>
  <si>
    <t>Net income (loss)</t>
  </si>
  <si>
    <t>Other financial liabilities</t>
  </si>
  <si>
    <t>Other liabilities</t>
  </si>
  <si>
    <t>Cash flows from operating activities - total</t>
  </si>
  <si>
    <t>Cash flows from operating activities - continuing operations</t>
  </si>
  <si>
    <t xml:space="preserve">Cash flows from investing activities - total </t>
  </si>
  <si>
    <t>Cash flows from investing activities - continuing operations</t>
  </si>
  <si>
    <t>Cash flows from financing activities - total</t>
  </si>
  <si>
    <t>Cash flows from financing activities - continuing operations</t>
  </si>
  <si>
    <t>Net income</t>
  </si>
  <si>
    <t>Total comprehensive income (loss)</t>
  </si>
  <si>
    <t>Options exercised</t>
  </si>
  <si>
    <r>
      <t>Amortization</t>
    </r>
    <r>
      <rPr>
        <vertAlign val="superscript"/>
        <sz val="9"/>
        <color rgb="FF000000"/>
        <rFont val="Arial"/>
        <family val="2"/>
      </rPr>
      <t>(2)</t>
    </r>
  </si>
  <si>
    <r>
      <t>Cash flows from operating activities - discontinued operations</t>
    </r>
    <r>
      <rPr>
        <vertAlign val="superscript"/>
        <sz val="9"/>
        <color rgb="FF000000"/>
        <rFont val="Arial"/>
        <family val="2"/>
      </rPr>
      <t>(1)</t>
    </r>
  </si>
  <si>
    <t>Changes to restricted cash</t>
  </si>
  <si>
    <r>
      <t>Cash flows from investing activities - discontinued operations</t>
    </r>
    <r>
      <rPr>
        <vertAlign val="superscript"/>
        <sz val="9"/>
        <color rgb="FF000000"/>
        <rFont val="Arial"/>
        <family val="2"/>
      </rPr>
      <t>(1)</t>
    </r>
  </si>
  <si>
    <r>
      <t>Payment of lease liabilities</t>
    </r>
    <r>
      <rPr>
        <vertAlign val="superscript"/>
        <sz val="9"/>
        <color rgb="FF000000"/>
        <rFont val="Arial"/>
        <family val="2"/>
      </rPr>
      <t>(3)</t>
    </r>
  </si>
  <si>
    <r>
      <t>Cash flows from financing activities - discontinued operations</t>
    </r>
    <r>
      <rPr>
        <vertAlign val="superscript"/>
        <sz val="9"/>
        <color rgb="FF000000"/>
        <rFont val="Arial"/>
        <family val="2"/>
      </rPr>
      <t>(1)</t>
    </r>
  </si>
  <si>
    <r>
      <t>Net income (loss) from discontinued operations</t>
    </r>
    <r>
      <rPr>
        <vertAlign val="superscript"/>
        <sz val="9"/>
        <color rgb="FF000000"/>
        <rFont val="Arial"/>
        <family val="2"/>
      </rPr>
      <t>(1)</t>
    </r>
  </si>
  <si>
    <r>
      <t>EPS (in dollars)</t>
    </r>
    <r>
      <rPr>
        <b/>
        <vertAlign val="superscript"/>
        <sz val="9"/>
        <color rgb="FF000000"/>
        <rFont val="Arial"/>
        <family val="2"/>
      </rPr>
      <t>(2)</t>
    </r>
  </si>
  <si>
    <t>Issuance of Class B shares</t>
  </si>
  <si>
    <t>Purchase of Class B shares held in trust under the PSU and RSU plans</t>
  </si>
  <si>
    <t>FVOCI financial assets</t>
  </si>
  <si>
    <t>Continuing operations</t>
  </si>
  <si>
    <t>Dividends - preferred shares, net of taxes</t>
  </si>
  <si>
    <t>Income taxes (recovery)</t>
  </si>
  <si>
    <t>As at December 31, 2022</t>
  </si>
  <si>
    <t>Deferred income taxes (recovery)</t>
  </si>
  <si>
    <t>Total comprehensive income</t>
  </si>
  <si>
    <t>Net loss</t>
  </si>
  <si>
    <t>Three-month periods ended March 31</t>
  </si>
  <si>
    <t>As at March 31, 2022</t>
  </si>
  <si>
    <t>As at March 31, 2023</t>
  </si>
  <si>
    <t>(Unaudited)</t>
  </si>
  <si>
    <t xml:space="preserve">For the three-month periods ended </t>
  </si>
  <si>
    <t>Common shares</t>
  </si>
  <si>
    <t>Warrants</t>
  </si>
  <si>
    <t>Other retained earnings (deficit)</t>
  </si>
  <si>
    <t>Total equity (deficit)</t>
  </si>
  <si>
    <t>—</t>
  </si>
  <si>
    <t>The notes are an integral part of these interim consolidated financial statements.</t>
  </si>
  <si>
    <t xml:space="preserve">Shares purchased - PSU/RSU plans </t>
  </si>
  <si>
    <t>Cash and cash equivalents at end of period</t>
  </si>
  <si>
    <t>Net income (loss) from continuing operations</t>
  </si>
  <si>
    <r>
      <rPr>
        <vertAlign val="superscript"/>
        <sz val="8"/>
        <color rgb="FF000000"/>
        <rFont val="Arial"/>
        <family val="2"/>
      </rPr>
      <t xml:space="preserve">(1) </t>
    </r>
    <r>
      <rPr>
        <sz val="8"/>
        <color rgb="FF000000"/>
        <rFont val="Arial"/>
        <family val="2"/>
      </rPr>
      <t>Discontinued operations is related to the sale of the Transportation business.</t>
    </r>
  </si>
  <si>
    <r>
      <rPr>
        <vertAlign val="superscript"/>
        <sz val="8"/>
        <color rgb="FF000000"/>
        <rFont val="Arial"/>
        <family val="2"/>
      </rPr>
      <t>(2)</t>
    </r>
    <r>
      <rPr>
        <sz val="8"/>
        <color rgb="FF000000"/>
        <rFont val="Arial"/>
        <family val="2"/>
      </rPr>
      <t xml:space="preserve"> Only from continuing operations.</t>
    </r>
  </si>
  <si>
    <t>Reclassification to income or to the related non-financial asset</t>
  </si>
  <si>
    <r>
      <rPr>
        <vertAlign val="superscript"/>
        <sz val="8"/>
        <color rgb="FF000000"/>
        <rFont val="Arial"/>
        <family val="2"/>
      </rPr>
      <t>(1)</t>
    </r>
    <r>
      <rPr>
        <sz val="8"/>
        <color rgb="FF000000"/>
        <rFont val="Arial"/>
        <family val="2"/>
      </rPr>
      <t xml:space="preserve"> Discontinued operations is related to the sale of the Transportation business. </t>
    </r>
  </si>
  <si>
    <t xml:space="preserve">The notes are an integral part of these interim consolidated financial statements.
</t>
  </si>
  <si>
    <t>As at January 1, 2022</t>
  </si>
  <si>
    <r>
      <rPr>
        <vertAlign val="superscript"/>
        <sz val="8"/>
        <color rgb="FF000000"/>
        <rFont val="Arial"/>
        <family val="2"/>
      </rPr>
      <t>(1)</t>
    </r>
    <r>
      <rPr>
        <sz val="8"/>
        <color rgb="FF000000"/>
        <rFont val="Arial"/>
        <family val="2"/>
      </rPr>
      <t xml:space="preserve"> In February 2023, 4 million of warrants held by CDPQ expired.</t>
    </r>
  </si>
  <si>
    <t>Sale of investments in securities</t>
  </si>
  <si>
    <t>Net proceeds from issuance of long-term debt</t>
  </si>
  <si>
    <t>Cash and cash equivalents at beginning of period</t>
  </si>
  <si>
    <r>
      <rPr>
        <vertAlign val="superscript"/>
        <sz val="8"/>
        <color rgb="FF000000"/>
        <rFont val="Arial"/>
        <family val="2"/>
      </rPr>
      <t>(1)</t>
    </r>
    <r>
      <rPr>
        <sz val="8"/>
        <color rgb="FF000000"/>
        <rFont val="Arial"/>
        <family val="2"/>
      </rPr>
      <t xml:space="preserve"> 	Discontinued operations is related to the sale of the Transportation business. 	</t>
    </r>
  </si>
  <si>
    <t xml:space="preserve">Basic </t>
  </si>
  <si>
    <t>Diluted</t>
  </si>
  <si>
    <t>Net gain on derivative financial instruments</t>
  </si>
  <si>
    <t>Net realized loss</t>
  </si>
  <si>
    <r>
      <t>Discontinued operations</t>
    </r>
    <r>
      <rPr>
        <vertAlign val="superscript"/>
        <sz val="9"/>
        <color rgb="FF000000"/>
        <rFont val="Arial"/>
        <family val="2"/>
      </rPr>
      <t>(1)</t>
    </r>
  </si>
  <si>
    <t>Net decrease in cash and cash equivalents</t>
  </si>
  <si>
    <t>Supplemental information</t>
  </si>
  <si>
    <t>Retained earnings 
(deficit)</t>
  </si>
  <si>
    <r>
      <t>Expiration of warrants</t>
    </r>
    <r>
      <rPr>
        <vertAlign val="superscript"/>
        <sz val="9"/>
        <color rgb="FF000000"/>
        <rFont val="Arial"/>
        <family val="2"/>
      </rPr>
      <t>(1)</t>
    </r>
  </si>
  <si>
    <t>Remea-
surement gains (losses)</t>
  </si>
  <si>
    <t>Impairment charges on PP&amp;E and intangible assets</t>
  </si>
  <si>
    <t>Losses on repayment of long-term debt</t>
  </si>
  <si>
    <r>
      <rPr>
        <vertAlign val="superscript"/>
        <sz val="8"/>
        <rFont val="Arial"/>
        <family val="2"/>
      </rPr>
      <t xml:space="preserve">(3) </t>
    </r>
    <r>
      <rPr>
        <sz val="8"/>
        <rFont val="Arial"/>
        <family val="2"/>
      </rPr>
      <t>Lease payments related to the interest portion, short-term leases, low value assets and variable lease payments not included in lease
    liabilities are classified as cash outflows from operating activities. The total cash outflows for the three-month period ended March 31, 2023
    amounted to $15 million ($10 million for the three-month period ended March 31, 2022).</t>
    </r>
  </si>
  <si>
    <r>
      <rPr>
        <vertAlign val="superscript"/>
        <sz val="8"/>
        <rFont val="Arial"/>
        <family val="2"/>
      </rPr>
      <t>(2)</t>
    </r>
    <r>
      <rPr>
        <sz val="8"/>
        <rFont val="Arial"/>
        <family val="2"/>
      </rPr>
      <t xml:space="preserve"> Includes $8 million representing amortization charge related to right-of-use of assets for the three-month period ended March 31, 2023
   ($7 million for the three-month period ended March 31, 2022).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</si>
</sst>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(#,##0_);_(\(#,##0\);_(&quot;—&quot;_);_(@_)"/>
    <numFmt numFmtId="166" formatCode="0;\-0;0;_(@_)"/>
    <numFmt numFmtId="167" formatCode="_(&quot;$&quot;* #,##0_);_(&quot;$&quot;* \(#,##0\);_(&quot;$&quot;* &quot;—&quot;_);_(@_)"/>
    <numFmt numFmtId="168" formatCode="0.000_)"/>
    <numFmt numFmtId="169" formatCode="0.00_)"/>
    <numFmt numFmtId="170" formatCode="_([$€-2]* #,##0.00_);_([$€-2]* \(#,##0.00\);_([$€-2]* &quot;-&quot;??_)"/>
    <numFmt numFmtId="171" formatCode="_(&quot;$&quot;* #,##0_);_(&quot;$&quot;* \(#,##0\);_(&quot;$&quot;* &quot;-&quot;??_);_(@_)"/>
    <numFmt numFmtId="172" formatCode="_-* #,##0\ _K_č_-;\-* #,##0\ _K_č_-;_-* &quot;-&quot;\ _K_č_-;_-@_-"/>
    <numFmt numFmtId="173" formatCode="_-* #,##0.00\ _K_č_-;\-* #,##0.00\ _K_č_-;_-* &quot;-&quot;??\ _K_č_-;_-@_-"/>
    <numFmt numFmtId="174" formatCode="_-* #,##0.00\ _€_-;\-* #,##0.00\ _€_-;_-* &quot;-&quot;??\ _€_-;_-@_-"/>
    <numFmt numFmtId="175" formatCode="_ * #,##0.00_)\ &quot;$&quot;_ ;_ * \(#,##0.00\)\ &quot;$&quot;_ ;_ * &quot;-&quot;??_)\ &quot;$&quot;_ ;_ @_ "/>
    <numFmt numFmtId="176" formatCode="0_);\(0\)"/>
    <numFmt numFmtId="177" formatCode="_(&quot;$&quot;* #,##0.00_);_(&quot;$&quot;* \(#,##0.00\);_(&quot;$&quot;* &quot;—&quot;_);_(@_)"/>
    <numFmt numFmtId="178" formatCode="#,##0.0_);\(#,##0.0\)"/>
    <numFmt numFmtId="179" formatCode="mmmm\ d"/>
    <numFmt numFmtId="180" formatCode="mmmm\ d\,\ yyyy"/>
    <numFmt numFmtId="181" formatCode="_(* #,##0_);_(* \(#,##0\);_(* &quot;-&quot;_)"/>
    <numFmt numFmtId="182" formatCode="_-* #,##0.00\ _$_-;\-* #,##0.00\ _$_-;_-* &quot;-&quot;??\ _$_-;_-@_-"/>
    <numFmt numFmtId="183" formatCode="_(* #,##0_);_(* \(#,##0\);_(* &quot;—&quot;_);_(@_)"/>
    <numFmt numFmtId="184" formatCode="_(* #,##0_);_(* \(#,##0\);_(* &quot;-&quot;??_);_(@_)"/>
  </numFmts>
  <fonts count="79">
    <font>
      <sz val="10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2"/>
      <name val="SWISS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8"/>
      <color rgb="FF000000"/>
      <name val="Arial"/>
      <family val="2"/>
    </font>
    <font>
      <b/>
      <sz val="7"/>
      <color indexed="9"/>
      <name val="Palatino"/>
    </font>
    <font>
      <vertAlign val="superscript"/>
      <sz val="8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9"/>
      <color rgb="FF00B050"/>
      <name val="Arial"/>
      <family val="2"/>
    </font>
    <font>
      <sz val="10"/>
      <color rgb="FF00B050"/>
      <name val="Times New Roman"/>
      <family val="1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9"/>
      <color rgb="FF7030A0"/>
      <name val="Arial"/>
      <family val="2"/>
    </font>
    <font>
      <sz val="10"/>
      <color rgb="FF00B050"/>
      <name val="Arial"/>
      <family val="2"/>
    </font>
    <font>
      <sz val="10"/>
      <color rgb="FF000000"/>
      <name val="Times New Roman"/>
      <family val="1"/>
    </font>
    <font>
      <b/>
      <sz val="10"/>
      <color rgb="FFFF0000"/>
      <name val="Arial"/>
      <family val="2"/>
    </font>
    <font>
      <sz val="8"/>
      <color rgb="FF00B050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B050"/>
      <name val="Times New Roman"/>
      <family val="1"/>
    </font>
    <font>
      <sz val="10"/>
      <color rgb="FF000000"/>
      <name val="Calibri"/>
      <family val="2"/>
    </font>
    <font>
      <sz val="14"/>
      <color rgb="FF00000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40">
    <xf numFmtId="0" fontId="0" fillId="0" borderId="0"/>
    <xf numFmtId="0" fontId="9" fillId="0" borderId="0"/>
    <xf numFmtId="0" fontId="20" fillId="0" borderId="0">
      <alignment vertical="top"/>
    </xf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6" fillId="4" borderId="0" applyNumberFormat="0" applyBorder="0" applyAlignment="0" applyProtection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6" fillId="4" borderId="0" applyNumberFormat="0" applyBorder="0" applyAlignment="0" applyProtection="0"/>
    <xf numFmtId="0" fontId="36" fillId="6" borderId="0" applyNumberFormat="0" applyBorder="0" applyAlignment="0" applyProtection="0"/>
    <xf numFmtId="0" fontId="36" fillId="3" borderId="0" applyNumberFormat="0" applyBorder="0" applyAlignment="0" applyProtection="0"/>
    <xf numFmtId="0" fontId="36" fillId="7" borderId="0" applyNumberFormat="0" applyBorder="0" applyAlignment="0" applyProtection="0"/>
    <xf numFmtId="0" fontId="36" fillId="6" borderId="0" applyNumberFormat="0" applyBorder="0" applyAlignment="0" applyProtection="0"/>
    <xf numFmtId="0" fontId="36" fillId="8" borderId="0" applyNumberFormat="0" applyBorder="0" applyAlignment="0" applyProtection="0"/>
    <xf numFmtId="0" fontId="36" fillId="7" borderId="0" applyNumberFormat="0" applyBorder="0" applyAlignment="0" applyProtection="0"/>
    <xf numFmtId="0" fontId="36" fillId="6" borderId="0" applyNumberFormat="0" applyBorder="0" applyAlignment="0" applyProtection="0"/>
    <xf numFmtId="0" fontId="36" fillId="3" borderId="0" applyNumberFormat="0" applyBorder="0" applyAlignment="0" applyProtection="0"/>
    <xf numFmtId="0" fontId="36" fillId="7" borderId="0" applyNumberFormat="0" applyBorder="0" applyAlignment="0" applyProtection="0"/>
    <xf numFmtId="0" fontId="36" fillId="6" borderId="0" applyNumberFormat="0" applyBorder="0" applyAlignment="0" applyProtection="0"/>
    <xf numFmtId="0" fontId="36" fillId="8" borderId="0" applyNumberFormat="0" applyBorder="0" applyAlignment="0" applyProtection="0"/>
    <xf numFmtId="0" fontId="36" fillId="7" borderId="0" applyNumberFormat="0" applyBorder="0" applyAlignment="0" applyProtection="0"/>
    <xf numFmtId="0" fontId="37" fillId="9" borderId="0" applyNumberFormat="0" applyBorder="0" applyAlignment="0" applyProtection="0"/>
    <xf numFmtId="0" fontId="37" fillId="3" borderId="0" applyNumberFormat="0" applyBorder="0" applyAlignment="0" applyProtection="0"/>
    <xf numFmtId="0" fontId="37" fillId="7" borderId="0" applyNumberFormat="0" applyBorder="0" applyAlignment="0" applyProtection="0"/>
    <xf numFmtId="0" fontId="37" fillId="6" borderId="0" applyNumberFormat="0" applyBorder="0" applyAlignment="0" applyProtection="0"/>
    <xf numFmtId="0" fontId="37" fillId="9" borderId="0" applyNumberFormat="0" applyBorder="0" applyAlignment="0" applyProtection="0"/>
    <xf numFmtId="0" fontId="37" fillId="3" borderId="0" applyNumberFormat="0" applyBorder="0" applyAlignment="0" applyProtection="0"/>
    <xf numFmtId="0" fontId="37" fillId="9" borderId="0" applyNumberFormat="0" applyBorder="0" applyAlignment="0" applyProtection="0"/>
    <xf numFmtId="0" fontId="37" fillId="3" borderId="0" applyNumberFormat="0" applyBorder="0" applyAlignment="0" applyProtection="0"/>
    <xf numFmtId="0" fontId="37" fillId="7" borderId="0" applyNumberFormat="0" applyBorder="0" applyAlignment="0" applyProtection="0"/>
    <xf numFmtId="0" fontId="37" fillId="6" borderId="0" applyNumberFormat="0" applyBorder="0" applyAlignment="0" applyProtection="0"/>
    <xf numFmtId="0" fontId="37" fillId="9" borderId="0" applyNumberFormat="0" applyBorder="0" applyAlignment="0" applyProtection="0"/>
    <xf numFmtId="0" fontId="37" fillId="3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38" fillId="14" borderId="0" applyNumberFormat="0" applyBorder="0" applyAlignment="0" applyProtection="0"/>
    <xf numFmtId="37" fontId="24" fillId="0" borderId="0" applyFont="0" applyBorder="0" applyAlignment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9" fillId="15" borderId="7" applyNumberFormat="0" applyAlignment="0" applyProtection="0"/>
    <xf numFmtId="0" fontId="39" fillId="15" borderId="7" applyNumberFormat="0" applyAlignment="0" applyProtection="0"/>
    <xf numFmtId="172" fontId="27" fillId="0" borderId="0" applyFont="0" applyFill="0" applyBorder="0" applyAlignment="0" applyProtection="0"/>
    <xf numFmtId="173" fontId="27" fillId="0" borderId="0" applyFont="0" applyFill="0" applyBorder="0" applyAlignment="0" applyProtection="0"/>
    <xf numFmtId="0" fontId="47" fillId="0" borderId="8" applyNumberFormat="0" applyFill="0" applyAlignment="0" applyProtection="0"/>
    <xf numFmtId="0" fontId="40" fillId="16" borderId="9" applyNumberFormat="0" applyAlignment="0" applyProtection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0" fontId="10" fillId="4" borderId="10" applyNumberFormat="0" applyFont="0" applyAlignment="0" applyProtection="0"/>
    <xf numFmtId="0" fontId="25" fillId="17" borderId="11" applyNumberFormat="0" applyProtection="0">
      <alignment horizontal="center"/>
    </xf>
    <xf numFmtId="0" fontId="25" fillId="17" borderId="11" applyNumberFormat="0" applyProtection="0">
      <alignment horizontal="center"/>
    </xf>
    <xf numFmtId="0" fontId="25" fillId="17" borderId="11" applyNumberFormat="0" applyProtection="0">
      <alignment horizontal="center"/>
    </xf>
    <xf numFmtId="0" fontId="25" fillId="17" borderId="11" applyNumberFormat="0" applyProtection="0">
      <alignment horizontal="center"/>
    </xf>
    <xf numFmtId="175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46" fillId="7" borderId="7" applyNumberFormat="0" applyAlignment="0" applyProtection="0"/>
    <xf numFmtId="170" fontId="1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2" fillId="18" borderId="0" applyNumberFormat="0" applyBorder="0" applyAlignment="0" applyProtection="0"/>
    <xf numFmtId="0" fontId="26" fillId="0" borderId="12" applyNumberFormat="0" applyAlignment="0" applyProtection="0">
      <alignment horizontal="left" vertical="center"/>
    </xf>
    <xf numFmtId="0" fontId="26" fillId="0" borderId="13">
      <alignment horizontal="left" vertical="center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7" applyNumberFormat="0" applyAlignment="0" applyProtection="0"/>
    <xf numFmtId="0" fontId="38" fillId="14" borderId="0" applyNumberFormat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7" fillId="0" borderId="8" applyNumberFormat="0" applyFill="0" applyAlignment="0" applyProtection="0"/>
    <xf numFmtId="0" fontId="10" fillId="0" borderId="0" applyFont="0" applyFill="0" applyBorder="0" applyAlignment="0" applyProtection="0"/>
    <xf numFmtId="171" fontId="10" fillId="0" borderId="17" applyNumberFormat="0" applyAlignment="0"/>
    <xf numFmtId="0" fontId="48" fillId="7" borderId="0" applyNumberFormat="0" applyBorder="0" applyAlignment="0" applyProtection="0"/>
    <xf numFmtId="0" fontId="48" fillId="7" borderId="0" applyNumberFormat="0" applyBorder="0" applyAlignment="0" applyProtection="0"/>
    <xf numFmtId="169" fontId="15" fillId="0" borderId="0"/>
    <xf numFmtId="0" fontId="29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4" borderId="10" applyNumberFormat="0" applyFont="0" applyAlignment="0" applyProtection="0"/>
    <xf numFmtId="0" fontId="49" fillId="15" borderId="18" applyNumberFormat="0" applyAlignment="0" applyProtection="0"/>
    <xf numFmtId="9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19">
      <alignment horizontal="center"/>
    </xf>
    <xf numFmtId="0" fontId="17" fillId="0" borderId="19">
      <alignment horizontal="center"/>
    </xf>
    <xf numFmtId="0" fontId="17" fillId="0" borderId="19">
      <alignment horizontal="center"/>
    </xf>
    <xf numFmtId="0" fontId="17" fillId="0" borderId="19">
      <alignment horizontal="center"/>
    </xf>
    <xf numFmtId="0" fontId="17" fillId="0" borderId="19">
      <alignment horizontal="center"/>
    </xf>
    <xf numFmtId="0" fontId="17" fillId="0" borderId="19">
      <alignment horizontal="center"/>
    </xf>
    <xf numFmtId="0" fontId="17" fillId="0" borderId="19">
      <alignment horizontal="center"/>
    </xf>
    <xf numFmtId="0" fontId="17" fillId="0" borderId="19">
      <alignment horizontal="center"/>
    </xf>
    <xf numFmtId="3" fontId="16" fillId="0" borderId="0" applyFont="0" applyFill="0" applyBorder="0" applyAlignment="0" applyProtection="0"/>
    <xf numFmtId="0" fontId="16" fillId="20" borderId="0" applyNumberFormat="0" applyFont="0" applyBorder="0" applyAlignment="0" applyProtection="0"/>
    <xf numFmtId="4" fontId="18" fillId="7" borderId="20" applyNumberFormat="0" applyProtection="0">
      <alignment vertical="center"/>
    </xf>
    <xf numFmtId="4" fontId="19" fillId="21" borderId="20" applyNumberFormat="0" applyProtection="0">
      <alignment vertical="center"/>
    </xf>
    <xf numFmtId="4" fontId="18" fillId="21" borderId="20" applyNumberFormat="0" applyProtection="0">
      <alignment horizontal="left" vertical="center" indent="1"/>
    </xf>
    <xf numFmtId="0" fontId="18" fillId="21" borderId="20" applyNumberFormat="0" applyProtection="0">
      <alignment horizontal="left" vertical="top" indent="1"/>
    </xf>
    <xf numFmtId="4" fontId="18" fillId="22" borderId="0" applyNumberFormat="0" applyProtection="0">
      <alignment horizontal="left" vertical="center" indent="1"/>
    </xf>
    <xf numFmtId="4" fontId="20" fillId="14" borderId="20" applyNumberFormat="0" applyProtection="0">
      <alignment horizontal="right" vertical="center"/>
    </xf>
    <xf numFmtId="4" fontId="20" fillId="3" borderId="20" applyNumberFormat="0" applyProtection="0">
      <alignment horizontal="right" vertical="center"/>
    </xf>
    <xf numFmtId="4" fontId="20" fillId="10" borderId="20" applyNumberFormat="0" applyProtection="0">
      <alignment horizontal="right" vertical="center"/>
    </xf>
    <xf numFmtId="4" fontId="20" fillId="23" borderId="20" applyNumberFormat="0" applyProtection="0">
      <alignment horizontal="right" vertical="center"/>
    </xf>
    <xf numFmtId="4" fontId="20" fillId="24" borderId="20" applyNumberFormat="0" applyProtection="0">
      <alignment horizontal="right" vertical="center"/>
    </xf>
    <xf numFmtId="4" fontId="20" fillId="13" borderId="20" applyNumberFormat="0" applyProtection="0">
      <alignment horizontal="right" vertical="center"/>
    </xf>
    <xf numFmtId="4" fontId="20" fillId="11" borderId="20" applyNumberFormat="0" applyProtection="0">
      <alignment horizontal="right" vertical="center"/>
    </xf>
    <xf numFmtId="4" fontId="20" fillId="25" borderId="20" applyNumberFormat="0" applyProtection="0">
      <alignment horizontal="right" vertical="center"/>
    </xf>
    <xf numFmtId="4" fontId="20" fillId="26" borderId="20" applyNumberFormat="0" applyProtection="0">
      <alignment horizontal="right" vertical="center"/>
    </xf>
    <xf numFmtId="4" fontId="18" fillId="27" borderId="21" applyNumberFormat="0" applyProtection="0">
      <alignment horizontal="left" vertical="center" indent="1"/>
    </xf>
    <xf numFmtId="4" fontId="20" fillId="28" borderId="0" applyNumberFormat="0" applyProtection="0">
      <alignment horizontal="left" vertical="center" indent="1"/>
    </xf>
    <xf numFmtId="4" fontId="21" fillId="29" borderId="0" applyNumberFormat="0" applyProtection="0">
      <alignment horizontal="left" vertical="center" indent="1"/>
    </xf>
    <xf numFmtId="4" fontId="20" fillId="30" borderId="20" applyNumberFormat="0" applyProtection="0">
      <alignment horizontal="right" vertical="center"/>
    </xf>
    <xf numFmtId="4" fontId="20" fillId="28" borderId="0" applyNumberFormat="0" applyProtection="0">
      <alignment horizontal="left" vertical="center" indent="1"/>
    </xf>
    <xf numFmtId="4" fontId="20" fillId="28" borderId="0" applyNumberFormat="0" applyProtection="0">
      <alignment horizontal="left" vertical="center" indent="1"/>
    </xf>
    <xf numFmtId="4" fontId="20" fillId="28" borderId="0" applyNumberFormat="0" applyProtection="0">
      <alignment horizontal="left" vertical="center" indent="1"/>
    </xf>
    <xf numFmtId="4" fontId="20" fillId="22" borderId="0" applyNumberFormat="0" applyProtection="0">
      <alignment horizontal="left" vertical="center" indent="1"/>
    </xf>
    <xf numFmtId="4" fontId="20" fillId="22" borderId="0" applyNumberFormat="0" applyProtection="0">
      <alignment horizontal="left" vertical="center" indent="1"/>
    </xf>
    <xf numFmtId="4" fontId="20" fillId="22" borderId="0" applyNumberFormat="0" applyProtection="0">
      <alignment horizontal="left" vertical="center" indent="1"/>
    </xf>
    <xf numFmtId="0" fontId="10" fillId="29" borderId="20" applyNumberFormat="0" applyProtection="0">
      <alignment horizontal="left" vertical="center" indent="1"/>
    </xf>
    <xf numFmtId="0" fontId="10" fillId="29" borderId="20" applyNumberFormat="0" applyProtection="0">
      <alignment horizontal="left" vertical="top" indent="1"/>
    </xf>
    <xf numFmtId="0" fontId="10" fillId="22" borderId="20" applyNumberFormat="0" applyProtection="0">
      <alignment horizontal="left" vertical="center" indent="1"/>
    </xf>
    <xf numFmtId="0" fontId="10" fillId="22" borderId="20" applyNumberFormat="0" applyProtection="0">
      <alignment horizontal="left" vertical="top" indent="1"/>
    </xf>
    <xf numFmtId="0" fontId="10" fillId="31" borderId="20" applyNumberFormat="0" applyProtection="0">
      <alignment horizontal="left" vertical="center" indent="1"/>
    </xf>
    <xf numFmtId="0" fontId="10" fillId="31" borderId="20" applyNumberFormat="0" applyProtection="0">
      <alignment horizontal="left" vertical="top" indent="1"/>
    </xf>
    <xf numFmtId="0" fontId="10" fillId="32" borderId="20" applyNumberFormat="0" applyProtection="0">
      <alignment horizontal="left" vertical="center" indent="1"/>
    </xf>
    <xf numFmtId="0" fontId="10" fillId="32" borderId="20" applyNumberFormat="0" applyProtection="0">
      <alignment horizontal="left" vertical="top" indent="1"/>
    </xf>
    <xf numFmtId="4" fontId="20" fillId="33" borderId="20" applyNumberFormat="0" applyProtection="0">
      <alignment vertical="center"/>
    </xf>
    <xf numFmtId="4" fontId="22" fillId="33" borderId="20" applyNumberFormat="0" applyProtection="0">
      <alignment vertical="center"/>
    </xf>
    <xf numFmtId="4" fontId="20" fillId="33" borderId="20" applyNumberFormat="0" applyProtection="0">
      <alignment horizontal="left" vertical="center" indent="1"/>
    </xf>
    <xf numFmtId="0" fontId="20" fillId="33" borderId="20" applyNumberFormat="0" applyProtection="0">
      <alignment horizontal="left" vertical="top" indent="1"/>
    </xf>
    <xf numFmtId="4" fontId="20" fillId="28" borderId="20" applyNumberFormat="0" applyProtection="0">
      <alignment horizontal="right" vertical="center"/>
    </xf>
    <xf numFmtId="4" fontId="22" fillId="28" borderId="20" applyNumberFormat="0" applyProtection="0">
      <alignment horizontal="right" vertical="center"/>
    </xf>
    <xf numFmtId="4" fontId="20" fillId="30" borderId="20" applyNumberFormat="0" applyProtection="0">
      <alignment horizontal="left" vertical="center" indent="1"/>
    </xf>
    <xf numFmtId="0" fontId="20" fillId="22" borderId="20" applyNumberFormat="0" applyProtection="0">
      <alignment horizontal="left" vertical="top" indent="1"/>
    </xf>
    <xf numFmtId="4" fontId="23" fillId="34" borderId="0" applyNumberFormat="0" applyProtection="0">
      <alignment horizontal="left" vertical="center" indent="1"/>
    </xf>
    <xf numFmtId="4" fontId="12" fillId="28" borderId="20" applyNumberFormat="0" applyProtection="0">
      <alignment horizontal="right" vertical="center"/>
    </xf>
    <xf numFmtId="0" fontId="10" fillId="4" borderId="0" applyNumberFormat="0" applyFont="0" applyBorder="0" applyAlignment="0" applyProtection="0"/>
    <xf numFmtId="0" fontId="10" fillId="15" borderId="0" applyNumberFormat="0" applyFont="0" applyBorder="0" applyAlignment="0" applyProtection="0"/>
    <xf numFmtId="0" fontId="10" fillId="6" borderId="0" applyNumberFormat="0" applyFont="0" applyBorder="0" applyAlignment="0" applyProtection="0"/>
    <xf numFmtId="38" fontId="11" fillId="0" borderId="0" applyFill="0" applyBorder="0" applyAlignment="0" applyProtection="0"/>
    <xf numFmtId="0" fontId="10" fillId="6" borderId="0" applyNumberFormat="0" applyFont="0" applyBorder="0" applyAlignment="0" applyProtection="0"/>
    <xf numFmtId="0" fontId="10" fillId="0" borderId="0" applyNumberFormat="0" applyFont="0" applyFill="0" applyBorder="0" applyAlignment="0" applyProtection="0"/>
    <xf numFmtId="41" fontId="11" fillId="0" borderId="0" applyNumberFormat="0" applyFont="0" applyBorder="0" applyAlignment="0" applyProtection="0"/>
    <xf numFmtId="0" fontId="42" fillId="18" borderId="0" applyNumberFormat="0" applyBorder="0" applyAlignment="0" applyProtection="0"/>
    <xf numFmtId="0" fontId="31" fillId="35" borderId="0"/>
    <xf numFmtId="0" fontId="32" fillId="35" borderId="0"/>
    <xf numFmtId="0" fontId="33" fillId="35" borderId="22"/>
    <xf numFmtId="0" fontId="33" fillId="35" borderId="0"/>
    <xf numFmtId="0" fontId="31" fillId="19" borderId="22">
      <protection locked="0"/>
    </xf>
    <xf numFmtId="0" fontId="31" fillId="35" borderId="0"/>
    <xf numFmtId="0" fontId="16" fillId="0" borderId="23"/>
    <xf numFmtId="0" fontId="34" fillId="6" borderId="24">
      <alignment horizontal="center"/>
    </xf>
    <xf numFmtId="0" fontId="49" fillId="15" borderId="18" applyNumberFormat="0" applyAlignment="0" applyProtection="0"/>
    <xf numFmtId="0" fontId="16" fillId="0" borderId="0"/>
    <xf numFmtId="0" fontId="10" fillId="0" borderId="0"/>
    <xf numFmtId="0" fontId="10" fillId="0" borderId="0"/>
    <xf numFmtId="0" fontId="4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5" fillId="0" borderId="0">
      <alignment horizontal="left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35" fillId="0" borderId="0">
      <alignment horizontal="left"/>
    </xf>
    <xf numFmtId="0" fontId="51" fillId="0" borderId="25" applyNumberFormat="0" applyFill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0" fillId="16" borderId="9" applyNumberFormat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10" fillId="0" borderId="0"/>
    <xf numFmtId="0" fontId="20" fillId="0" borderId="0">
      <alignment vertical="top"/>
    </xf>
    <xf numFmtId="0" fontId="10" fillId="4" borderId="10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0" fontId="36" fillId="4" borderId="0" applyNumberFormat="0" applyBorder="0" applyAlignment="0" applyProtection="0"/>
    <xf numFmtId="170" fontId="36" fillId="2" borderId="0" applyNumberFormat="0" applyBorder="0" applyAlignment="0" applyProtection="0"/>
    <xf numFmtId="170" fontId="36" fillId="5" borderId="0" applyNumberFormat="0" applyBorder="0" applyAlignment="0" applyProtection="0"/>
    <xf numFmtId="170" fontId="36" fillId="4" borderId="0" applyNumberFormat="0" applyBorder="0" applyAlignment="0" applyProtection="0"/>
    <xf numFmtId="170" fontId="36" fillId="2" borderId="0" applyNumberFormat="0" applyBorder="0" applyAlignment="0" applyProtection="0"/>
    <xf numFmtId="170" fontId="36" fillId="3" borderId="0" applyNumberFormat="0" applyBorder="0" applyAlignment="0" applyProtection="0"/>
    <xf numFmtId="170" fontId="36" fillId="4" borderId="0" applyNumberFormat="0" applyBorder="0" applyAlignment="0" applyProtection="0"/>
    <xf numFmtId="170" fontId="36" fillId="2" borderId="0" applyNumberFormat="0" applyBorder="0" applyAlignment="0" applyProtection="0"/>
    <xf numFmtId="170" fontId="36" fillId="5" borderId="0" applyNumberFormat="0" applyBorder="0" applyAlignment="0" applyProtection="0"/>
    <xf numFmtId="170" fontId="36" fillId="4" borderId="0" applyNumberFormat="0" applyBorder="0" applyAlignment="0" applyProtection="0"/>
    <xf numFmtId="170" fontId="36" fillId="6" borderId="0" applyNumberFormat="0" applyBorder="0" applyAlignment="0" applyProtection="0"/>
    <xf numFmtId="170" fontId="36" fillId="3" borderId="0" applyNumberFormat="0" applyBorder="0" applyAlignment="0" applyProtection="0"/>
    <xf numFmtId="170" fontId="36" fillId="7" borderId="0" applyNumberFormat="0" applyBorder="0" applyAlignment="0" applyProtection="0"/>
    <xf numFmtId="170" fontId="36" fillId="6" borderId="0" applyNumberFormat="0" applyBorder="0" applyAlignment="0" applyProtection="0"/>
    <xf numFmtId="170" fontId="36" fillId="8" borderId="0" applyNumberFormat="0" applyBorder="0" applyAlignment="0" applyProtection="0"/>
    <xf numFmtId="170" fontId="36" fillId="7" borderId="0" applyNumberFormat="0" applyBorder="0" applyAlignment="0" applyProtection="0"/>
    <xf numFmtId="170" fontId="36" fillId="6" borderId="0" applyNumberFormat="0" applyBorder="0" applyAlignment="0" applyProtection="0"/>
    <xf numFmtId="170" fontId="36" fillId="3" borderId="0" applyNumberFormat="0" applyBorder="0" applyAlignment="0" applyProtection="0"/>
    <xf numFmtId="170" fontId="36" fillId="7" borderId="0" applyNumberFormat="0" applyBorder="0" applyAlignment="0" applyProtection="0"/>
    <xf numFmtId="170" fontId="36" fillId="6" borderId="0" applyNumberFormat="0" applyBorder="0" applyAlignment="0" applyProtection="0"/>
    <xf numFmtId="170" fontId="36" fillId="8" borderId="0" applyNumberFormat="0" applyBorder="0" applyAlignment="0" applyProtection="0"/>
    <xf numFmtId="170" fontId="36" fillId="7" borderId="0" applyNumberFormat="0" applyBorder="0" applyAlignment="0" applyProtection="0"/>
    <xf numFmtId="170" fontId="37" fillId="9" borderId="0" applyNumberFormat="0" applyBorder="0" applyAlignment="0" applyProtection="0"/>
    <xf numFmtId="170" fontId="37" fillId="3" borderId="0" applyNumberFormat="0" applyBorder="0" applyAlignment="0" applyProtection="0"/>
    <xf numFmtId="170" fontId="37" fillId="7" borderId="0" applyNumberFormat="0" applyBorder="0" applyAlignment="0" applyProtection="0"/>
    <xf numFmtId="170" fontId="37" fillId="6" borderId="0" applyNumberFormat="0" applyBorder="0" applyAlignment="0" applyProtection="0"/>
    <xf numFmtId="170" fontId="37" fillId="9" borderId="0" applyNumberFormat="0" applyBorder="0" applyAlignment="0" applyProtection="0"/>
    <xf numFmtId="170" fontId="37" fillId="3" borderId="0" applyNumberFormat="0" applyBorder="0" applyAlignment="0" applyProtection="0"/>
    <xf numFmtId="170" fontId="37" fillId="9" borderId="0" applyNumberFormat="0" applyBorder="0" applyAlignment="0" applyProtection="0"/>
    <xf numFmtId="170" fontId="37" fillId="3" borderId="0" applyNumberFormat="0" applyBorder="0" applyAlignment="0" applyProtection="0"/>
    <xf numFmtId="170" fontId="37" fillId="7" borderId="0" applyNumberFormat="0" applyBorder="0" applyAlignment="0" applyProtection="0"/>
    <xf numFmtId="170" fontId="37" fillId="6" borderId="0" applyNumberFormat="0" applyBorder="0" applyAlignment="0" applyProtection="0"/>
    <xf numFmtId="170" fontId="37" fillId="9" borderId="0" applyNumberFormat="0" applyBorder="0" applyAlignment="0" applyProtection="0"/>
    <xf numFmtId="170" fontId="37" fillId="3" borderId="0" applyNumberFormat="0" applyBorder="0" applyAlignment="0" applyProtection="0"/>
    <xf numFmtId="170" fontId="37" fillId="9" borderId="0" applyNumberFormat="0" applyBorder="0" applyAlignment="0" applyProtection="0"/>
    <xf numFmtId="170" fontId="37" fillId="10" borderId="0" applyNumberFormat="0" applyBorder="0" applyAlignment="0" applyProtection="0"/>
    <xf numFmtId="170" fontId="37" fillId="11" borderId="0" applyNumberFormat="0" applyBorder="0" applyAlignment="0" applyProtection="0"/>
    <xf numFmtId="170" fontId="37" fillId="12" borderId="0" applyNumberFormat="0" applyBorder="0" applyAlignment="0" applyProtection="0"/>
    <xf numFmtId="170" fontId="37" fillId="9" borderId="0" applyNumberFormat="0" applyBorder="0" applyAlignment="0" applyProtection="0"/>
    <xf numFmtId="170" fontId="37" fillId="13" borderId="0" applyNumberFormat="0" applyBorder="0" applyAlignment="0" applyProtection="0"/>
    <xf numFmtId="170" fontId="52" fillId="0" borderId="0" applyNumberFormat="0" applyFill="0" applyBorder="0" applyAlignment="0" applyProtection="0"/>
    <xf numFmtId="170" fontId="38" fillId="14" borderId="0" applyNumberFormat="0" applyBorder="0" applyAlignment="0" applyProtection="0"/>
    <xf numFmtId="170" fontId="13" fillId="0" borderId="0" applyNumberFormat="0" applyFill="0" applyBorder="0" applyAlignment="0" applyProtection="0">
      <alignment vertical="top"/>
      <protection locked="0"/>
    </xf>
    <xf numFmtId="170" fontId="13" fillId="0" borderId="0" applyNumberFormat="0" applyFill="0" applyBorder="0" applyAlignment="0" applyProtection="0">
      <alignment vertical="top"/>
      <protection locked="0"/>
    </xf>
    <xf numFmtId="170" fontId="39" fillId="15" borderId="7" applyNumberFormat="0" applyAlignment="0" applyProtection="0"/>
    <xf numFmtId="170" fontId="39" fillId="15" borderId="7" applyNumberFormat="0" applyAlignment="0" applyProtection="0"/>
    <xf numFmtId="170" fontId="47" fillId="0" borderId="8" applyNumberFormat="0" applyFill="0" applyAlignment="0" applyProtection="0"/>
    <xf numFmtId="170" fontId="40" fillId="16" borderId="9" applyNumberFormat="0" applyAlignment="0" applyProtection="0"/>
    <xf numFmtId="170" fontId="10" fillId="4" borderId="10" applyNumberFormat="0" applyFont="0" applyAlignment="0" applyProtection="0"/>
    <xf numFmtId="170" fontId="25" fillId="17" borderId="11" applyNumberFormat="0" applyProtection="0">
      <alignment horizontal="center"/>
    </xf>
    <xf numFmtId="170" fontId="25" fillId="17" borderId="11" applyNumberFormat="0" applyProtection="0">
      <alignment horizontal="center"/>
    </xf>
    <xf numFmtId="170" fontId="25" fillId="17" borderId="11" applyNumberFormat="0" applyProtection="0">
      <alignment horizontal="center"/>
    </xf>
    <xf numFmtId="170" fontId="28" fillId="0" borderId="0" applyNumberFormat="0" applyFill="0" applyBorder="0" applyAlignment="0" applyProtection="0"/>
    <xf numFmtId="170" fontId="46" fillId="7" borderId="7" applyNumberFormat="0" applyAlignment="0" applyProtection="0"/>
    <xf numFmtId="170" fontId="41" fillId="0" borderId="0" applyNumberFormat="0" applyFill="0" applyBorder="0" applyAlignment="0" applyProtection="0"/>
    <xf numFmtId="170" fontId="29" fillId="0" borderId="0" applyNumberFormat="0" applyFill="0" applyBorder="0" applyAlignment="0" applyProtection="0"/>
    <xf numFmtId="170" fontId="42" fillId="18" borderId="0" applyNumberFormat="0" applyBorder="0" applyAlignment="0" applyProtection="0"/>
    <xf numFmtId="170" fontId="26" fillId="0" borderId="12" applyNumberFormat="0" applyAlignment="0" applyProtection="0">
      <alignment horizontal="left" vertical="center"/>
    </xf>
    <xf numFmtId="170" fontId="26" fillId="0" borderId="13">
      <alignment horizontal="left" vertical="center"/>
    </xf>
    <xf numFmtId="170" fontId="43" fillId="0" borderId="14" applyNumberFormat="0" applyFill="0" applyAlignment="0" applyProtection="0"/>
    <xf numFmtId="170" fontId="44" fillId="0" borderId="15" applyNumberFormat="0" applyFill="0" applyAlignment="0" applyProtection="0"/>
    <xf numFmtId="170" fontId="45" fillId="0" borderId="16" applyNumberFormat="0" applyFill="0" applyAlignment="0" applyProtection="0"/>
    <xf numFmtId="170" fontId="45" fillId="0" borderId="0" applyNumberFormat="0" applyFill="0" applyBorder="0" applyAlignment="0" applyProtection="0"/>
    <xf numFmtId="170" fontId="46" fillId="7" borderId="7" applyNumberFormat="0" applyAlignment="0" applyProtection="0"/>
    <xf numFmtId="170" fontId="38" fillId="14" borderId="0" applyNumberFormat="0" applyBorder="0" applyAlignment="0" applyProtection="0"/>
    <xf numFmtId="170" fontId="47" fillId="0" borderId="8" applyNumberFormat="0" applyFill="0" applyAlignment="0" applyProtection="0"/>
    <xf numFmtId="170" fontId="48" fillId="7" borderId="0" applyNumberFormat="0" applyBorder="0" applyAlignment="0" applyProtection="0"/>
    <xf numFmtId="170" fontId="48" fillId="7" borderId="0" applyNumberFormat="0" applyBorder="0" applyAlignment="0" applyProtection="0"/>
    <xf numFmtId="170" fontId="29" fillId="0" borderId="0"/>
    <xf numFmtId="170" fontId="10" fillId="0" borderId="0"/>
    <xf numFmtId="170" fontId="10" fillId="0" borderId="0"/>
    <xf numFmtId="170" fontId="10" fillId="0" borderId="0"/>
    <xf numFmtId="170" fontId="10" fillId="0" borderId="0">
      <alignment vertical="center"/>
    </xf>
    <xf numFmtId="170" fontId="10" fillId="4" borderId="10" applyNumberFormat="0" applyFont="0" applyAlignment="0" applyProtection="0"/>
    <xf numFmtId="170" fontId="49" fillId="15" borderId="18" applyNumberFormat="0" applyAlignment="0" applyProtection="0"/>
    <xf numFmtId="170" fontId="16" fillId="0" borderId="0" applyNumberFormat="0" applyFont="0" applyFill="0" applyBorder="0" applyAlignment="0" applyProtection="0">
      <alignment horizontal="left"/>
    </xf>
    <xf numFmtId="170" fontId="17" fillId="0" borderId="19">
      <alignment horizontal="center"/>
    </xf>
    <xf numFmtId="170" fontId="17" fillId="0" borderId="19">
      <alignment horizontal="center"/>
    </xf>
    <xf numFmtId="170" fontId="17" fillId="0" borderId="19">
      <alignment horizontal="center"/>
    </xf>
    <xf numFmtId="170" fontId="17" fillId="0" borderId="19">
      <alignment horizontal="center"/>
    </xf>
    <xf numFmtId="170" fontId="17" fillId="0" borderId="19">
      <alignment horizontal="center"/>
    </xf>
    <xf numFmtId="170" fontId="17" fillId="0" borderId="19">
      <alignment horizontal="center"/>
    </xf>
    <xf numFmtId="170" fontId="16" fillId="20" borderId="0" applyNumberFormat="0" applyFont="0" applyBorder="0" applyAlignment="0" applyProtection="0"/>
    <xf numFmtId="170" fontId="18" fillId="21" borderId="20" applyNumberFormat="0" applyProtection="0">
      <alignment horizontal="left" vertical="top" indent="1"/>
    </xf>
    <xf numFmtId="170" fontId="10" fillId="29" borderId="20" applyNumberFormat="0" applyProtection="0">
      <alignment horizontal="left" vertical="center" indent="1"/>
    </xf>
    <xf numFmtId="170" fontId="10" fillId="29" borderId="20" applyNumberFormat="0" applyProtection="0">
      <alignment horizontal="left" vertical="top" indent="1"/>
    </xf>
    <xf numFmtId="170" fontId="10" fillId="22" borderId="20" applyNumberFormat="0" applyProtection="0">
      <alignment horizontal="left" vertical="center" indent="1"/>
    </xf>
    <xf numFmtId="170" fontId="10" fillId="22" borderId="20" applyNumberFormat="0" applyProtection="0">
      <alignment horizontal="left" vertical="top" indent="1"/>
    </xf>
    <xf numFmtId="170" fontId="10" fillId="31" borderId="20" applyNumberFormat="0" applyProtection="0">
      <alignment horizontal="left" vertical="center" indent="1"/>
    </xf>
    <xf numFmtId="170" fontId="10" fillId="31" borderId="20" applyNumberFormat="0" applyProtection="0">
      <alignment horizontal="left" vertical="top" indent="1"/>
    </xf>
    <xf numFmtId="170" fontId="10" fillId="32" borderId="20" applyNumberFormat="0" applyProtection="0">
      <alignment horizontal="left" vertical="center" indent="1"/>
    </xf>
    <xf numFmtId="170" fontId="10" fillId="32" borderId="20" applyNumberFormat="0" applyProtection="0">
      <alignment horizontal="left" vertical="top" indent="1"/>
    </xf>
    <xf numFmtId="170" fontId="20" fillId="33" borderId="20" applyNumberFormat="0" applyProtection="0">
      <alignment horizontal="left" vertical="top" indent="1"/>
    </xf>
    <xf numFmtId="170" fontId="20" fillId="22" borderId="20" applyNumberFormat="0" applyProtection="0">
      <alignment horizontal="left" vertical="top" indent="1"/>
    </xf>
    <xf numFmtId="170" fontId="10" fillId="4" borderId="0" applyNumberFormat="0" applyFont="0" applyBorder="0" applyAlignment="0" applyProtection="0"/>
    <xf numFmtId="170" fontId="10" fillId="15" borderId="0" applyNumberFormat="0" applyFont="0" applyBorder="0" applyAlignment="0" applyProtection="0"/>
    <xf numFmtId="170" fontId="10" fillId="6" borderId="0" applyNumberFormat="0" applyFont="0" applyBorder="0" applyAlignment="0" applyProtection="0"/>
    <xf numFmtId="170" fontId="10" fillId="0" borderId="0"/>
    <xf numFmtId="170" fontId="10" fillId="6" borderId="0" applyNumberFormat="0" applyFont="0" applyBorder="0" applyAlignment="0" applyProtection="0"/>
    <xf numFmtId="170" fontId="10" fillId="0" borderId="0" applyNumberFormat="0" applyFont="0" applyFill="0" applyBorder="0" applyAlignment="0" applyProtection="0"/>
    <xf numFmtId="170" fontId="42" fillId="18" borderId="0" applyNumberFormat="0" applyBorder="0" applyAlignment="0" applyProtection="0"/>
    <xf numFmtId="170" fontId="31" fillId="35" borderId="0"/>
    <xf numFmtId="170" fontId="32" fillId="35" borderId="0"/>
    <xf numFmtId="170" fontId="33" fillId="35" borderId="22"/>
    <xf numFmtId="170" fontId="33" fillId="35" borderId="0"/>
    <xf numFmtId="170" fontId="31" fillId="19" borderId="22">
      <protection locked="0"/>
    </xf>
    <xf numFmtId="170" fontId="31" fillId="35" borderId="0"/>
    <xf numFmtId="170" fontId="16" fillId="0" borderId="23"/>
    <xf numFmtId="170" fontId="34" fillId="6" borderId="24">
      <alignment horizontal="center"/>
    </xf>
    <xf numFmtId="170" fontId="49" fillId="15" borderId="18" applyNumberFormat="0" applyAlignment="0" applyProtection="0"/>
    <xf numFmtId="170" fontId="10" fillId="0" borderId="0"/>
    <xf numFmtId="170" fontId="41" fillId="0" borderId="0" applyNumberFormat="0" applyFill="0" applyBorder="0" applyAlignment="0" applyProtection="0"/>
    <xf numFmtId="170" fontId="50" fillId="0" borderId="0" applyNumberFormat="0" applyFill="0" applyBorder="0" applyAlignment="0" applyProtection="0"/>
    <xf numFmtId="170" fontId="35" fillId="0" borderId="0">
      <alignment horizontal="left"/>
    </xf>
    <xf numFmtId="170" fontId="43" fillId="0" borderId="14" applyNumberFormat="0" applyFill="0" applyAlignment="0" applyProtection="0"/>
    <xf numFmtId="170" fontId="44" fillId="0" borderId="15" applyNumberFormat="0" applyFill="0" applyAlignment="0" applyProtection="0"/>
    <xf numFmtId="170" fontId="45" fillId="0" borderId="16" applyNumberFormat="0" applyFill="0" applyAlignment="0" applyProtection="0"/>
    <xf numFmtId="170" fontId="45" fillId="0" borderId="0" applyNumberFormat="0" applyFill="0" applyBorder="0" applyAlignment="0" applyProtection="0"/>
    <xf numFmtId="170" fontId="51" fillId="0" borderId="25" applyNumberFormat="0" applyFill="0" applyAlignment="0" applyProtection="0"/>
    <xf numFmtId="170" fontId="40" fillId="16" borderId="9" applyNumberFormat="0" applyAlignment="0" applyProtection="0"/>
    <xf numFmtId="170" fontId="10" fillId="0" borderId="0"/>
    <xf numFmtId="0" fontId="10" fillId="0" borderId="0"/>
    <xf numFmtId="170" fontId="36" fillId="3" borderId="0" applyNumberFormat="0" applyBorder="0" applyAlignment="0" applyProtection="0"/>
    <xf numFmtId="170" fontId="36" fillId="2" borderId="0" applyNumberFormat="0" applyBorder="0" applyAlignment="0" applyProtection="0"/>
    <xf numFmtId="170" fontId="20" fillId="0" borderId="0">
      <alignment vertical="top"/>
    </xf>
    <xf numFmtId="170" fontId="10" fillId="0" borderId="0"/>
    <xf numFmtId="170" fontId="52" fillId="0" borderId="0" applyNumberFormat="0" applyFill="0" applyBorder="0" applyAlignment="0" applyProtection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170" fontId="10" fillId="0" borderId="0"/>
    <xf numFmtId="0" fontId="3" fillId="0" borderId="0"/>
    <xf numFmtId="0" fontId="10" fillId="0" borderId="0"/>
    <xf numFmtId="164" fontId="11" fillId="0" borderId="0" applyNumberFormat="0" applyFont="0" applyBorder="0" applyAlignment="0" applyProtection="0"/>
    <xf numFmtId="0" fontId="35" fillId="0" borderId="0">
      <alignment horizontal="left"/>
    </xf>
    <xf numFmtId="0" fontId="9" fillId="0" borderId="0"/>
    <xf numFmtId="0" fontId="9" fillId="0" borderId="0"/>
    <xf numFmtId="0" fontId="9" fillId="0" borderId="0"/>
    <xf numFmtId="0" fontId="53" fillId="0" borderId="0" applyNumberFormat="0" applyFill="0" applyBorder="0" applyAlignment="0" applyProtection="0">
      <alignment vertical="top"/>
      <protection locked="0"/>
    </xf>
    <xf numFmtId="178" fontId="55" fillId="19" borderId="0"/>
    <xf numFmtId="0" fontId="59" fillId="0" borderId="0"/>
    <xf numFmtId="0" fontId="2" fillId="0" borderId="0"/>
    <xf numFmtId="0" fontId="9" fillId="0" borderId="0"/>
    <xf numFmtId="175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38" fillId="14" borderId="0" applyNumberFormat="0" applyBorder="0" applyAlignment="0" applyProtection="0"/>
    <xf numFmtId="171" fontId="9" fillId="0" borderId="17" applyNumberFormat="0" applyAlignment="0"/>
    <xf numFmtId="0" fontId="48" fillId="7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4" borderId="10" applyNumberFormat="0" applyFont="0" applyAlignment="0" applyProtection="0"/>
    <xf numFmtId="0" fontId="9" fillId="29" borderId="20" applyNumberFormat="0" applyProtection="0">
      <alignment horizontal="left" vertical="center" indent="1"/>
    </xf>
    <xf numFmtId="0" fontId="9" fillId="29" borderId="20" applyNumberFormat="0" applyProtection="0">
      <alignment horizontal="left" vertical="top" indent="1"/>
    </xf>
    <xf numFmtId="0" fontId="9" fillId="22" borderId="20" applyNumberFormat="0" applyProtection="0">
      <alignment horizontal="left" vertical="center" indent="1"/>
    </xf>
    <xf numFmtId="0" fontId="9" fillId="22" borderId="20" applyNumberFormat="0" applyProtection="0">
      <alignment horizontal="left" vertical="top" indent="1"/>
    </xf>
    <xf numFmtId="0" fontId="9" fillId="31" borderId="20" applyNumberFormat="0" applyProtection="0">
      <alignment horizontal="left" vertical="center" indent="1"/>
    </xf>
    <xf numFmtId="0" fontId="9" fillId="31" borderId="20" applyNumberFormat="0" applyProtection="0">
      <alignment horizontal="left" vertical="top" indent="1"/>
    </xf>
    <xf numFmtId="0" fontId="9" fillId="32" borderId="20" applyNumberFormat="0" applyProtection="0">
      <alignment horizontal="left" vertical="center" indent="1"/>
    </xf>
    <xf numFmtId="0" fontId="9" fillId="32" borderId="20" applyNumberFormat="0" applyProtection="0">
      <alignment horizontal="left" vertical="top" indent="1"/>
    </xf>
    <xf numFmtId="0" fontId="9" fillId="4" borderId="0" applyNumberFormat="0" applyFont="0" applyBorder="0" applyAlignment="0" applyProtection="0"/>
    <xf numFmtId="0" fontId="9" fillId="15" borderId="0" applyNumberFormat="0" applyFont="0" applyBorder="0" applyAlignment="0" applyProtection="0"/>
    <xf numFmtId="0" fontId="9" fillId="6" borderId="0" applyNumberFormat="0" applyFont="0" applyBorder="0" applyAlignment="0" applyProtection="0"/>
    <xf numFmtId="0" fontId="9" fillId="6" borderId="0" applyNumberFormat="0" applyFont="0" applyBorder="0" applyAlignment="0" applyProtection="0"/>
    <xf numFmtId="0" fontId="9" fillId="0" borderId="0" applyNumberFormat="0" applyFont="0" applyFill="0" applyBorder="0" applyAlignment="0" applyProtection="0"/>
    <xf numFmtId="0" fontId="42" fillId="18" borderId="0" applyNumberFormat="0" applyBorder="0" applyAlignment="0" applyProtection="0"/>
    <xf numFmtId="0" fontId="49" fillId="15" borderId="18" applyNumberFormat="0" applyAlignment="0" applyProtection="0"/>
    <xf numFmtId="0" fontId="9" fillId="0" borderId="0"/>
    <xf numFmtId="0" fontId="41" fillId="0" borderId="0" applyNumberFormat="0" applyFill="0" applyBorder="0" applyAlignment="0" applyProtection="0"/>
    <xf numFmtId="0" fontId="35" fillId="0" borderId="0">
      <alignment horizontal="left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40" fillId="16" borderId="9" applyNumberFormat="0" applyAlignment="0" applyProtection="0"/>
    <xf numFmtId="0" fontId="9" fillId="0" borderId="0"/>
    <xf numFmtId="0" fontId="9" fillId="4" borderId="10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5" fillId="0" borderId="0">
      <alignment horizontal="left"/>
    </xf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78" fontId="55" fillId="15" borderId="0"/>
    <xf numFmtId="170" fontId="9" fillId="4" borderId="10" applyNumberFormat="0" applyFont="0" applyAlignment="0" applyProtection="0"/>
    <xf numFmtId="170" fontId="9" fillId="0" borderId="0"/>
    <xf numFmtId="170" fontId="9" fillId="0" borderId="0"/>
    <xf numFmtId="170" fontId="9" fillId="0" borderId="0"/>
    <xf numFmtId="170" fontId="9" fillId="4" borderId="10" applyNumberFormat="0" applyFont="0" applyAlignment="0" applyProtection="0"/>
    <xf numFmtId="170" fontId="9" fillId="29" borderId="20" applyNumberFormat="0" applyProtection="0">
      <alignment horizontal="left" vertical="center" indent="1"/>
    </xf>
    <xf numFmtId="170" fontId="9" fillId="29" borderId="20" applyNumberFormat="0" applyProtection="0">
      <alignment horizontal="left" vertical="top" indent="1"/>
    </xf>
    <xf numFmtId="170" fontId="9" fillId="22" borderId="20" applyNumberFormat="0" applyProtection="0">
      <alignment horizontal="left" vertical="center" indent="1"/>
    </xf>
    <xf numFmtId="170" fontId="9" fillId="22" borderId="20" applyNumberFormat="0" applyProtection="0">
      <alignment horizontal="left" vertical="top" indent="1"/>
    </xf>
    <xf numFmtId="170" fontId="9" fillId="31" borderId="20" applyNumberFormat="0" applyProtection="0">
      <alignment horizontal="left" vertical="center" indent="1"/>
    </xf>
    <xf numFmtId="170" fontId="9" fillId="31" borderId="20" applyNumberFormat="0" applyProtection="0">
      <alignment horizontal="left" vertical="top" indent="1"/>
    </xf>
    <xf numFmtId="170" fontId="9" fillId="32" borderId="20" applyNumberFormat="0" applyProtection="0">
      <alignment horizontal="left" vertical="center" indent="1"/>
    </xf>
    <xf numFmtId="170" fontId="9" fillId="32" borderId="20" applyNumberFormat="0" applyProtection="0">
      <alignment horizontal="left" vertical="top" indent="1"/>
    </xf>
    <xf numFmtId="170" fontId="9" fillId="4" borderId="0" applyNumberFormat="0" applyFont="0" applyBorder="0" applyAlignment="0" applyProtection="0"/>
    <xf numFmtId="170" fontId="9" fillId="15" borderId="0" applyNumberFormat="0" applyFont="0" applyBorder="0" applyAlignment="0" applyProtection="0"/>
    <xf numFmtId="170" fontId="9" fillId="6" borderId="0" applyNumberFormat="0" applyFont="0" applyBorder="0" applyAlignment="0" applyProtection="0"/>
    <xf numFmtId="170" fontId="9" fillId="0" borderId="0"/>
    <xf numFmtId="170" fontId="9" fillId="6" borderId="0" applyNumberFormat="0" applyFont="0" applyBorder="0" applyAlignment="0" applyProtection="0"/>
    <xf numFmtId="170" fontId="9" fillId="0" borderId="0" applyNumberFormat="0" applyFont="0" applyFill="0" applyBorder="0" applyAlignment="0" applyProtection="0"/>
    <xf numFmtId="170" fontId="9" fillId="0" borderId="0"/>
    <xf numFmtId="170" fontId="9" fillId="0" borderId="0"/>
    <xf numFmtId="0" fontId="9" fillId="0" borderId="0"/>
    <xf numFmtId="170" fontId="9" fillId="0" borderId="0"/>
    <xf numFmtId="0" fontId="9" fillId="0" borderId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9" fillId="0" borderId="0" applyNumberFormat="0" applyFont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37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78" fontId="55" fillId="15" borderId="0"/>
    <xf numFmtId="178" fontId="55" fillId="15" borderId="0"/>
    <xf numFmtId="0" fontId="61" fillId="17" borderId="11" applyNumberFormat="0" applyProtection="0">
      <alignment horizontal="center"/>
    </xf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82" fontId="9" fillId="0" borderId="0" applyFont="0" applyFill="0" applyBorder="0" applyAlignment="0" applyProtection="0"/>
    <xf numFmtId="178" fontId="55" fillId="15" borderId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0" fontId="9" fillId="0" borderId="0"/>
    <xf numFmtId="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170" fontId="9" fillId="0" borderId="0"/>
    <xf numFmtId="0" fontId="1" fillId="0" borderId="0"/>
    <xf numFmtId="0" fontId="9" fillId="0" borderId="0"/>
    <xf numFmtId="164" fontId="11" fillId="0" borderId="0" applyNumberFormat="0" applyFont="0" applyBorder="0" applyAlignment="0" applyProtection="0"/>
    <xf numFmtId="178" fontId="55" fillId="15" borderId="0"/>
    <xf numFmtId="182" fontId="9" fillId="0" borderId="0" applyFont="0" applyFill="0" applyBorder="0" applyAlignment="0" applyProtection="0"/>
    <xf numFmtId="178" fontId="55" fillId="15" borderId="0"/>
    <xf numFmtId="178" fontId="55" fillId="15" borderId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9" fillId="0" borderId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78" fontId="55" fillId="15" borderId="0"/>
    <xf numFmtId="178" fontId="55" fillId="15" borderId="0"/>
    <xf numFmtId="0" fontId="1" fillId="0" borderId="0"/>
    <xf numFmtId="0" fontId="1" fillId="0" borderId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78" fontId="55" fillId="15" borderId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178" fontId="55" fillId="15" borderId="0"/>
    <xf numFmtId="0" fontId="9" fillId="0" borderId="0"/>
    <xf numFmtId="0" fontId="35" fillId="0" borderId="0">
      <alignment horizontal="left"/>
    </xf>
    <xf numFmtId="43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3" fontId="71" fillId="0" borderId="0" applyFont="0" applyFill="0" applyBorder="0" applyAlignment="0" applyProtection="0"/>
  </cellStyleXfs>
  <cellXfs count="249"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7" fillId="0" borderId="0" xfId="0" applyFont="1" applyAlignment="1">
      <alignment horizontal="left"/>
    </xf>
    <xf numFmtId="0" fontId="59" fillId="0" borderId="0" xfId="361" applyAlignment="1">
      <alignment wrapText="1"/>
    </xf>
    <xf numFmtId="0" fontId="58" fillId="0" borderId="1" xfId="0" applyFont="1" applyBorder="1" applyAlignment="1">
      <alignment horizontal="left"/>
    </xf>
    <xf numFmtId="0" fontId="58" fillId="0" borderId="0" xfId="0" applyFont="1" applyAlignment="1">
      <alignment wrapText="1"/>
    </xf>
    <xf numFmtId="37" fontId="54" fillId="0" borderId="0" xfId="360" applyNumberFormat="1" applyFont="1" applyFill="1" applyAlignment="1" applyProtection="1">
      <alignment horizontal="center"/>
      <protection locked="0"/>
    </xf>
    <xf numFmtId="37" fontId="54" fillId="0" borderId="26" xfId="360" applyNumberFormat="1" applyFont="1" applyFill="1" applyBorder="1" applyAlignment="1" applyProtection="1">
      <alignment horizontal="center"/>
      <protection locked="0"/>
    </xf>
    <xf numFmtId="37" fontId="56" fillId="0" borderId="0" xfId="360" applyNumberFormat="1" applyFont="1" applyFill="1" applyAlignment="1" applyProtection="1">
      <alignment horizontal="center"/>
      <protection locked="0"/>
    </xf>
    <xf numFmtId="37" fontId="54" fillId="0" borderId="0" xfId="360" quotePrefix="1" applyNumberFormat="1" applyFont="1" applyFill="1" applyAlignment="1" applyProtection="1">
      <alignment horizontal="center"/>
      <protection locked="0"/>
    </xf>
    <xf numFmtId="37" fontId="54" fillId="0" borderId="1" xfId="360" quotePrefix="1" applyNumberFormat="1" applyFont="1" applyFill="1" applyBorder="1" applyAlignment="1" applyProtection="1">
      <alignment horizontal="center"/>
      <protection locked="0"/>
    </xf>
    <xf numFmtId="176" fontId="56" fillId="0" borderId="1" xfId="360" quotePrefix="1" applyNumberFormat="1" applyFont="1" applyFill="1" applyBorder="1"/>
    <xf numFmtId="176" fontId="54" fillId="0" borderId="1" xfId="360" quotePrefix="1" applyNumberFormat="1" applyFont="1" applyFill="1" applyBorder="1"/>
    <xf numFmtId="181" fontId="56" fillId="0" borderId="0" xfId="360" applyNumberFormat="1" applyFont="1" applyFill="1" applyAlignment="1">
      <alignment horizontal="right"/>
    </xf>
    <xf numFmtId="0" fontId="5" fillId="0" borderId="0" xfId="0" applyFont="1" applyAlignment="1">
      <alignment wrapText="1"/>
    </xf>
    <xf numFmtId="0" fontId="57" fillId="0" borderId="0" xfId="0" applyFont="1" applyAlignment="1">
      <alignment wrapText="1"/>
    </xf>
    <xf numFmtId="167" fontId="5" fillId="0" borderId="0" xfId="0" applyNumberFormat="1" applyFont="1"/>
    <xf numFmtId="0" fontId="4" fillId="0" borderId="4" xfId="0" applyFont="1" applyBorder="1" applyAlignment="1">
      <alignment vertical="center" wrapText="1"/>
    </xf>
    <xf numFmtId="171" fontId="54" fillId="0" borderId="0" xfId="360" applyNumberFormat="1" applyFont="1" applyFill="1" applyAlignment="1">
      <alignment horizontal="right"/>
    </xf>
    <xf numFmtId="181" fontId="54" fillId="0" borderId="0" xfId="360" applyNumberFormat="1" applyFont="1" applyFill="1" applyAlignment="1">
      <alignment horizontal="right"/>
    </xf>
    <xf numFmtId="181" fontId="54" fillId="0" borderId="1" xfId="360" applyNumberFormat="1" applyFont="1" applyFill="1" applyBorder="1" applyAlignment="1">
      <alignment horizontal="right"/>
    </xf>
    <xf numFmtId="171" fontId="54" fillId="0" borderId="26" xfId="360" applyNumberFormat="1" applyFont="1" applyFill="1" applyBorder="1" applyAlignment="1">
      <alignment horizontal="right"/>
    </xf>
    <xf numFmtId="178" fontId="54" fillId="0" borderId="0" xfId="360" applyFont="1" applyFill="1" applyAlignment="1">
      <alignment horizontal="right"/>
    </xf>
    <xf numFmtId="167" fontId="56" fillId="0" borderId="0" xfId="360" applyNumberFormat="1" applyFont="1" applyFill="1" applyAlignment="1">
      <alignment horizontal="right"/>
    </xf>
    <xf numFmtId="0" fontId="6" fillId="0" borderId="0" xfId="361" quotePrefix="1" applyFont="1"/>
    <xf numFmtId="165" fontId="4" fillId="0" borderId="0" xfId="0" applyNumberFormat="1" applyFont="1"/>
    <xf numFmtId="165" fontId="4" fillId="0" borderId="13" xfId="0" applyNumberFormat="1" applyFont="1" applyBorder="1"/>
    <xf numFmtId="165" fontId="4" fillId="0" borderId="1" xfId="0" applyNumberFormat="1" applyFont="1" applyBorder="1"/>
    <xf numFmtId="171" fontId="56" fillId="0" borderId="0" xfId="360" applyNumberFormat="1" applyFont="1" applyFill="1" applyAlignment="1">
      <alignment horizontal="right"/>
    </xf>
    <xf numFmtId="0" fontId="5" fillId="0" borderId="17" xfId="0" applyFont="1" applyBorder="1"/>
    <xf numFmtId="178" fontId="56" fillId="0" borderId="0" xfId="360" applyFont="1" applyFill="1"/>
    <xf numFmtId="181" fontId="56" fillId="0" borderId="0" xfId="360" applyNumberFormat="1" applyFont="1" applyFill="1"/>
    <xf numFmtId="0" fontId="6" fillId="0" borderId="0" xfId="0" applyFont="1" applyAlignment="1">
      <alignment vertical="top" wrapText="1"/>
    </xf>
    <xf numFmtId="181" fontId="56" fillId="0" borderId="1" xfId="360" applyNumberFormat="1" applyFont="1" applyFill="1" applyBorder="1" applyAlignment="1">
      <alignment horizontal="right"/>
    </xf>
    <xf numFmtId="167" fontId="4" fillId="0" borderId="0" xfId="0" applyNumberFormat="1" applyFont="1"/>
    <xf numFmtId="0" fontId="5" fillId="0" borderId="0" xfId="0" applyFont="1" applyAlignment="1">
      <alignment horizontal="left"/>
    </xf>
    <xf numFmtId="0" fontId="5" fillId="0" borderId="26" xfId="0" applyFont="1" applyBorder="1" applyAlignment="1">
      <alignment horizontal="left"/>
    </xf>
    <xf numFmtId="167" fontId="4" fillId="0" borderId="5" xfId="0" applyNumberFormat="1" applyFont="1" applyBorder="1" applyAlignment="1">
      <alignment horizontal="left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/>
    </xf>
    <xf numFmtId="0" fontId="4" fillId="0" borderId="3" xfId="0" applyFont="1" applyBorder="1" applyAlignment="1">
      <alignment wrapText="1"/>
    </xf>
    <xf numFmtId="165" fontId="5" fillId="0" borderId="0" xfId="0" applyNumberFormat="1" applyFont="1"/>
    <xf numFmtId="165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 wrapText="1" indent="1"/>
    </xf>
    <xf numFmtId="0" fontId="5" fillId="0" borderId="0" xfId="0" applyFont="1" applyAlignment="1">
      <alignment wrapText="1" indent="1"/>
    </xf>
    <xf numFmtId="165" fontId="5" fillId="0" borderId="0" xfId="0" applyNumberFormat="1" applyFont="1" applyAlignment="1">
      <alignment horizontal="center"/>
    </xf>
    <xf numFmtId="165" fontId="5" fillId="0" borderId="3" xfId="0" applyNumberFormat="1" applyFont="1" applyBorder="1"/>
    <xf numFmtId="0" fontId="4" fillId="0" borderId="13" xfId="0" applyFont="1" applyBorder="1" applyAlignment="1">
      <alignment wrapText="1"/>
    </xf>
    <xf numFmtId="165" fontId="5" fillId="0" borderId="13" xfId="0" applyNumberFormat="1" applyFont="1" applyBorder="1"/>
    <xf numFmtId="165" fontId="5" fillId="0" borderId="3" xfId="0" applyNumberFormat="1" applyFont="1" applyBorder="1" applyAlignment="1">
      <alignment horizontal="left"/>
    </xf>
    <xf numFmtId="0" fontId="5" fillId="0" borderId="0" xfId="0" applyFont="1"/>
    <xf numFmtId="0" fontId="4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26" xfId="0" applyFont="1" applyBorder="1" applyAlignment="1">
      <alignment vertical="center" wrapText="1"/>
    </xf>
    <xf numFmtId="167" fontId="5" fillId="0" borderId="26" xfId="0" applyNumberFormat="1" applyFont="1" applyBorder="1"/>
    <xf numFmtId="0" fontId="4" fillId="0" borderId="6" xfId="0" applyFont="1" applyBorder="1" applyAlignment="1">
      <alignment wrapText="1"/>
    </xf>
    <xf numFmtId="167" fontId="5" fillId="0" borderId="6" xfId="0" applyNumberFormat="1" applyFont="1" applyBorder="1" applyAlignment="1">
      <alignment horizontal="left"/>
    </xf>
    <xf numFmtId="167" fontId="5" fillId="0" borderId="0" xfId="0" applyNumberFormat="1" applyFont="1" applyAlignment="1">
      <alignment horizontal="left"/>
    </xf>
    <xf numFmtId="0" fontId="5" fillId="0" borderId="0" xfId="0" applyFont="1" applyAlignment="1">
      <alignment wrapText="1" indent="2"/>
    </xf>
    <xf numFmtId="0" fontId="5" fillId="0" borderId="5" xfId="0" applyFont="1" applyBorder="1" applyAlignment="1">
      <alignment wrapText="1" indent="2"/>
    </xf>
    <xf numFmtId="167" fontId="5" fillId="0" borderId="4" xfId="0" applyNumberFormat="1" applyFont="1" applyBorder="1"/>
    <xf numFmtId="165" fontId="5" fillId="0" borderId="6" xfId="0" applyNumberFormat="1" applyFont="1" applyBorder="1" applyAlignment="1">
      <alignment horizontal="left"/>
    </xf>
    <xf numFmtId="177" fontId="5" fillId="0" borderId="19" xfId="0" applyNumberFormat="1" applyFont="1" applyBorder="1"/>
    <xf numFmtId="165" fontId="5" fillId="0" borderId="17" xfId="0" applyNumberFormat="1" applyFont="1" applyBorder="1" applyAlignment="1">
      <alignment horizontal="left"/>
    </xf>
    <xf numFmtId="165" fontId="5" fillId="0" borderId="0" xfId="0" applyNumberFormat="1" applyFont="1" applyAlignment="1">
      <alignment horizontal="left"/>
    </xf>
    <xf numFmtId="171" fontId="54" fillId="0" borderId="0" xfId="360" applyNumberFormat="1" applyFont="1" applyFill="1" applyAlignment="1">
      <alignment horizontal="right" indent="2"/>
    </xf>
    <xf numFmtId="181" fontId="54" fillId="0" borderId="2" xfId="360" applyNumberFormat="1" applyFont="1" applyFill="1" applyBorder="1" applyAlignment="1">
      <alignment horizontal="right"/>
    </xf>
    <xf numFmtId="171" fontId="54" fillId="0" borderId="5" xfId="360" applyNumberFormat="1" applyFont="1" applyFill="1" applyBorder="1" applyAlignment="1">
      <alignment horizontal="right"/>
    </xf>
    <xf numFmtId="165" fontId="4" fillId="0" borderId="6" xfId="0" applyNumberFormat="1" applyFont="1" applyBorder="1" applyAlignment="1">
      <alignment horizontal="left"/>
    </xf>
    <xf numFmtId="165" fontId="4" fillId="0" borderId="17" xfId="0" applyNumberFormat="1" applyFont="1" applyBorder="1" applyAlignment="1">
      <alignment horizontal="left"/>
    </xf>
    <xf numFmtId="165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right"/>
    </xf>
    <xf numFmtId="165" fontId="4" fillId="0" borderId="3" xfId="0" applyNumberFormat="1" applyFont="1" applyBorder="1" applyAlignment="1">
      <alignment horizontal="left"/>
    </xf>
    <xf numFmtId="167" fontId="4" fillId="0" borderId="6" xfId="0" applyNumberFormat="1" applyFont="1" applyBorder="1" applyAlignment="1">
      <alignment horizontal="left"/>
    </xf>
    <xf numFmtId="167" fontId="4" fillId="0" borderId="0" xfId="0" applyNumberFormat="1" applyFont="1" applyAlignment="1">
      <alignment horizontal="left"/>
    </xf>
    <xf numFmtId="0" fontId="56" fillId="0" borderId="0" xfId="0" applyFont="1" applyAlignment="1">
      <alignment wrapText="1"/>
    </xf>
    <xf numFmtId="0" fontId="65" fillId="0" borderId="0" xfId="0" applyFont="1" applyAlignment="1">
      <alignment wrapText="1"/>
    </xf>
    <xf numFmtId="0" fontId="66" fillId="0" borderId="0" xfId="361" applyFont="1" applyAlignment="1">
      <alignment wrapText="1"/>
    </xf>
    <xf numFmtId="0" fontId="5" fillId="0" borderId="0" xfId="361" applyFont="1" applyAlignment="1">
      <alignment wrapText="1"/>
    </xf>
    <xf numFmtId="0" fontId="67" fillId="0" borderId="0" xfId="0" applyFont="1" applyAlignment="1">
      <alignment horizontal="left"/>
    </xf>
    <xf numFmtId="0" fontId="67" fillId="0" borderId="0" xfId="0" applyFont="1" applyAlignment="1">
      <alignment horizontal="left" wrapText="1"/>
    </xf>
    <xf numFmtId="0" fontId="68" fillId="0" borderId="0" xfId="0" applyFont="1" applyAlignment="1">
      <alignment horizontal="left"/>
    </xf>
    <xf numFmtId="0" fontId="69" fillId="0" borderId="0" xfId="0" applyFont="1" applyAlignment="1">
      <alignment wrapText="1"/>
    </xf>
    <xf numFmtId="0" fontId="69" fillId="0" borderId="0" xfId="0" applyFont="1"/>
    <xf numFmtId="165" fontId="4" fillId="0" borderId="1" xfId="0" applyNumberFormat="1" applyFont="1" applyBorder="1" applyAlignment="1">
      <alignment horizontal="right"/>
    </xf>
    <xf numFmtId="0" fontId="66" fillId="0" borderId="0" xfId="0" applyFont="1" applyAlignment="1">
      <alignment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wrapText="1"/>
    </xf>
    <xf numFmtId="0" fontId="70" fillId="0" borderId="0" xfId="0" applyFont="1" applyAlignment="1">
      <alignment wrapText="1"/>
    </xf>
    <xf numFmtId="183" fontId="4" fillId="0" borderId="1" xfId="0" applyNumberFormat="1" applyFont="1" applyBorder="1"/>
    <xf numFmtId="183" fontId="5" fillId="0" borderId="1" xfId="0" applyNumberFormat="1" applyFont="1" applyBorder="1"/>
    <xf numFmtId="183" fontId="5" fillId="0" borderId="3" xfId="0" applyNumberFormat="1" applyFont="1" applyBorder="1"/>
    <xf numFmtId="183" fontId="4" fillId="0" borderId="0" xfId="0" applyNumberFormat="1" applyFont="1"/>
    <xf numFmtId="183" fontId="5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4" fillId="0" borderId="17" xfId="0" applyFont="1" applyBorder="1" applyAlignment="1">
      <alignment wrapText="1"/>
    </xf>
    <xf numFmtId="0" fontId="5" fillId="0" borderId="17" xfId="0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7" xfId="0" applyFont="1" applyBorder="1" applyAlignment="1">
      <alignment wrapText="1"/>
    </xf>
    <xf numFmtId="166" fontId="5" fillId="0" borderId="1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6" fontId="5" fillId="0" borderId="17" xfId="0" applyNumberFormat="1" applyFont="1" applyBorder="1" applyAlignment="1">
      <alignment horizontal="center"/>
    </xf>
    <xf numFmtId="0" fontId="5" fillId="0" borderId="13" xfId="0" applyFont="1" applyBorder="1" applyAlignment="1">
      <alignment horizontal="left"/>
    </xf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/>
    <xf numFmtId="0" fontId="67" fillId="0" borderId="0" xfId="0" applyFont="1" applyAlignment="1">
      <alignment wrapText="1"/>
    </xf>
    <xf numFmtId="0" fontId="4" fillId="0" borderId="0" xfId="0" applyFont="1"/>
    <xf numFmtId="165" fontId="4" fillId="0" borderId="13" xfId="0" applyNumberFormat="1" applyFont="1" applyBorder="1" applyAlignment="1">
      <alignment horizontal="left"/>
    </xf>
    <xf numFmtId="167" fontId="5" fillId="0" borderId="5" xfId="0" applyNumberFormat="1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4" fillId="0" borderId="19" xfId="0" applyFont="1" applyBorder="1" applyAlignment="1">
      <alignment horizontal="left" wrapText="1" indent="1"/>
    </xf>
    <xf numFmtId="0" fontId="6" fillId="0" borderId="0" xfId="0" applyFont="1" applyAlignment="1">
      <alignment wrapText="1"/>
    </xf>
    <xf numFmtId="0" fontId="58" fillId="0" borderId="0" xfId="0" applyFont="1" applyAlignment="1">
      <alignment horizontal="center" wrapText="1"/>
    </xf>
    <xf numFmtId="184" fontId="5" fillId="0" borderId="0" xfId="639" applyNumberFormat="1" applyFont="1" applyBorder="1" applyAlignment="1"/>
    <xf numFmtId="49" fontId="57" fillId="0" borderId="13" xfId="0" applyNumberFormat="1" applyFont="1" applyBorder="1" applyAlignment="1">
      <alignment wrapText="1"/>
    </xf>
    <xf numFmtId="49" fontId="4" fillId="0" borderId="26" xfId="0" applyNumberFormat="1" applyFont="1" applyBorder="1" applyAlignment="1">
      <alignment vertical="center" wrapText="1"/>
    </xf>
    <xf numFmtId="49" fontId="58" fillId="0" borderId="13" xfId="0" applyNumberFormat="1" applyFont="1" applyBorder="1"/>
    <xf numFmtId="49" fontId="4" fillId="0" borderId="0" xfId="0" applyNumberFormat="1" applyFont="1"/>
    <xf numFmtId="167" fontId="4" fillId="0" borderId="0" xfId="0" applyNumberFormat="1" applyFont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13" xfId="0" applyNumberFormat="1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176" fontId="11" fillId="0" borderId="0" xfId="282" quotePrefix="1" applyNumberFormat="1" applyFont="1" applyAlignment="1">
      <alignment horizontal="left" wrapText="1"/>
    </xf>
    <xf numFmtId="0" fontId="57" fillId="0" borderId="0" xfId="0" applyFont="1" applyAlignment="1">
      <alignment horizontal="center" wrapText="1"/>
    </xf>
    <xf numFmtId="0" fontId="57" fillId="0" borderId="17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8" fillId="0" borderId="13" xfId="0" applyFont="1" applyBorder="1" applyAlignment="1">
      <alignment horizontal="center"/>
    </xf>
    <xf numFmtId="0" fontId="58" fillId="0" borderId="1" xfId="0" applyFont="1" applyBorder="1" applyAlignment="1">
      <alignment horizontal="center" wrapText="1"/>
    </xf>
    <xf numFmtId="0" fontId="57" fillId="0" borderId="13" xfId="0" applyFont="1" applyBorder="1" applyAlignment="1">
      <alignment horizont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8" fillId="0" borderId="0" xfId="0" applyFont="1" applyAlignment="1">
      <alignment horizontal="center"/>
    </xf>
    <xf numFmtId="0" fontId="67" fillId="0" borderId="0" xfId="0" applyFont="1" applyAlignment="1">
      <alignment horizontal="center" wrapText="1"/>
    </xf>
    <xf numFmtId="0" fontId="67" fillId="0" borderId="0" xfId="0" applyFont="1" applyAlignment="1">
      <alignment horizontal="center"/>
    </xf>
    <xf numFmtId="49" fontId="4" fillId="0" borderId="0" xfId="0" applyNumberFormat="1" applyFont="1" applyAlignment="1">
      <alignment horizontal="left" wrapText="1" indent="1"/>
    </xf>
    <xf numFmtId="49" fontId="4" fillId="0" borderId="0" xfId="0" applyNumberFormat="1" applyFont="1" applyAlignment="1">
      <alignment horizontal="left" wrapText="1" indent="2"/>
    </xf>
    <xf numFmtId="49" fontId="5" fillId="0" borderId="0" xfId="0" applyNumberFormat="1" applyFont="1" applyAlignment="1">
      <alignment horizontal="left" wrapText="1" indent="3"/>
    </xf>
    <xf numFmtId="49" fontId="5" fillId="0" borderId="1" xfId="0" applyNumberFormat="1" applyFont="1" applyBorder="1" applyAlignment="1">
      <alignment horizontal="left" wrapText="1" indent="3"/>
    </xf>
    <xf numFmtId="49" fontId="57" fillId="0" borderId="17" xfId="0" applyNumberFormat="1" applyFont="1" applyBorder="1" applyAlignment="1">
      <alignment horizontal="left" wrapText="1" indent="2"/>
    </xf>
    <xf numFmtId="49" fontId="58" fillId="0" borderId="1" xfId="0" applyNumberFormat="1" applyFont="1" applyBorder="1" applyAlignment="1">
      <alignment horizontal="left" wrapText="1" indent="3"/>
    </xf>
    <xf numFmtId="49" fontId="57" fillId="0" borderId="0" xfId="0" applyNumberFormat="1" applyFont="1" applyAlignment="1">
      <alignment horizontal="left" wrapText="1" indent="1"/>
    </xf>
    <xf numFmtId="49" fontId="57" fillId="0" borderId="0" xfId="0" applyNumberFormat="1" applyFont="1" applyAlignment="1">
      <alignment horizontal="left" wrapText="1" indent="2"/>
    </xf>
    <xf numFmtId="49" fontId="5" fillId="0" borderId="0" xfId="0" applyNumberFormat="1" applyFont="1" applyAlignment="1">
      <alignment horizontal="left" indent="2"/>
    </xf>
    <xf numFmtId="0" fontId="6" fillId="0" borderId="0" xfId="0" applyFont="1"/>
    <xf numFmtId="0" fontId="58" fillId="0" borderId="0" xfId="0" applyFont="1" applyAlignment="1">
      <alignment horizontal="left"/>
    </xf>
    <xf numFmtId="0" fontId="58" fillId="0" borderId="0" xfId="0" applyFont="1" applyAlignment="1">
      <alignment horizontal="center"/>
    </xf>
    <xf numFmtId="176" fontId="56" fillId="0" borderId="1" xfId="360" quotePrefix="1" applyNumberFormat="1" applyFont="1" applyFill="1" applyBorder="1" applyAlignment="1">
      <alignment horizontal="right"/>
    </xf>
    <xf numFmtId="176" fontId="54" fillId="0" borderId="1" xfId="360" quotePrefix="1" applyNumberFormat="1" applyFont="1" applyFill="1" applyBorder="1" applyAlignment="1">
      <alignment horizontal="right"/>
    </xf>
    <xf numFmtId="0" fontId="72" fillId="0" borderId="0" xfId="0" applyFont="1" applyAlignment="1">
      <alignment wrapText="1"/>
    </xf>
    <xf numFmtId="0" fontId="4" fillId="0" borderId="0" xfId="361" applyFont="1" applyAlignment="1">
      <alignment wrapText="1"/>
    </xf>
    <xf numFmtId="0" fontId="6" fillId="0" borderId="0" xfId="361" applyFont="1" applyAlignment="1">
      <alignment horizontal="left"/>
    </xf>
    <xf numFmtId="0" fontId="6" fillId="0" borderId="6" xfId="361" quotePrefix="1" applyFont="1" applyBorder="1"/>
    <xf numFmtId="0" fontId="6" fillId="0" borderId="0" xfId="361" applyFont="1" applyAlignment="1">
      <alignment wrapText="1"/>
    </xf>
    <xf numFmtId="0" fontId="4" fillId="0" borderId="0" xfId="0" applyFont="1" applyAlignment="1">
      <alignment horizontal="left" wrapText="1" indent="1"/>
    </xf>
    <xf numFmtId="177" fontId="5" fillId="0" borderId="0" xfId="0" applyNumberFormat="1" applyFont="1"/>
    <xf numFmtId="183" fontId="4" fillId="0" borderId="3" xfId="0" applyNumberFormat="1" applyFont="1" applyBorder="1"/>
    <xf numFmtId="167" fontId="4" fillId="0" borderId="4" xfId="0" applyNumberFormat="1" applyFont="1" applyBorder="1"/>
    <xf numFmtId="177" fontId="4" fillId="0" borderId="0" xfId="0" applyNumberFormat="1" applyFont="1"/>
    <xf numFmtId="177" fontId="4" fillId="0" borderId="19" xfId="0" applyNumberFormat="1" applyFont="1" applyBorder="1"/>
    <xf numFmtId="49" fontId="57" fillId="0" borderId="0" xfId="0" applyNumberFormat="1" applyFont="1" applyAlignment="1">
      <alignment wrapText="1"/>
    </xf>
    <xf numFmtId="167" fontId="4" fillId="0" borderId="26" xfId="0" applyNumberFormat="1" applyFont="1" applyBorder="1"/>
    <xf numFmtId="49" fontId="4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167" fontId="4" fillId="0" borderId="2" xfId="0" applyNumberFormat="1" applyFont="1" applyBorder="1"/>
    <xf numFmtId="167" fontId="5" fillId="0" borderId="2" xfId="0" applyNumberFormat="1" applyFont="1" applyBorder="1"/>
    <xf numFmtId="0" fontId="4" fillId="0" borderId="17" xfId="0" applyFont="1" applyBorder="1"/>
    <xf numFmtId="0" fontId="60" fillId="0" borderId="0" xfId="0" applyFont="1"/>
    <xf numFmtId="165" fontId="4" fillId="0" borderId="3" xfId="0" applyNumberFormat="1" applyFont="1" applyBorder="1"/>
    <xf numFmtId="179" fontId="4" fillId="0" borderId="0" xfId="0" applyNumberFormat="1" applyFont="1"/>
    <xf numFmtId="179" fontId="5" fillId="0" borderId="0" xfId="0" applyNumberFormat="1" applyFont="1" applyAlignment="1">
      <alignment horizontal="right"/>
    </xf>
    <xf numFmtId="0" fontId="4" fillId="0" borderId="0" xfId="0" applyFont="1" applyAlignment="1">
      <alignment horizontal="right" wrapText="1"/>
    </xf>
    <xf numFmtId="0" fontId="6" fillId="0" borderId="6" xfId="0" applyFont="1" applyBorder="1" applyAlignment="1">
      <alignment wrapText="1"/>
    </xf>
    <xf numFmtId="167" fontId="5" fillId="0" borderId="13" xfId="361" applyNumberFormat="1" applyFont="1" applyBorder="1" applyAlignment="1">
      <alignment vertical="center"/>
    </xf>
    <xf numFmtId="167" fontId="5" fillId="0" borderId="13" xfId="361" applyNumberFormat="1" applyFont="1" applyBorder="1" applyAlignment="1">
      <alignment horizontal="left" vertical="center"/>
    </xf>
    <xf numFmtId="165" fontId="5" fillId="0" borderId="0" xfId="361" applyNumberFormat="1" applyFont="1" applyAlignment="1">
      <alignment horizontal="left"/>
    </xf>
    <xf numFmtId="165" fontId="5" fillId="0" borderId="0" xfId="361" applyNumberFormat="1" applyFont="1"/>
    <xf numFmtId="165" fontId="5" fillId="0" borderId="1" xfId="361" applyNumberFormat="1" applyFont="1" applyBorder="1" applyAlignment="1">
      <alignment horizontal="left"/>
    </xf>
    <xf numFmtId="165" fontId="5" fillId="0" borderId="1" xfId="361" applyNumberFormat="1" applyFont="1" applyBorder="1"/>
    <xf numFmtId="165" fontId="5" fillId="0" borderId="13" xfId="361" applyNumberFormat="1" applyFont="1" applyBorder="1"/>
    <xf numFmtId="165" fontId="5" fillId="0" borderId="13" xfId="361" applyNumberFormat="1" applyFont="1" applyBorder="1" applyAlignment="1">
      <alignment horizontal="left"/>
    </xf>
    <xf numFmtId="167" fontId="4" fillId="0" borderId="26" xfId="361" applyNumberFormat="1" applyFont="1" applyBorder="1"/>
    <xf numFmtId="167" fontId="4" fillId="0" borderId="26" xfId="361" applyNumberFormat="1" applyFont="1" applyBorder="1" applyAlignment="1">
      <alignment horizontal="left"/>
    </xf>
    <xf numFmtId="167" fontId="5" fillId="0" borderId="0" xfId="361" applyNumberFormat="1" applyFont="1"/>
    <xf numFmtId="167" fontId="5" fillId="0" borderId="0" xfId="361" applyNumberFormat="1" applyFont="1" applyAlignment="1">
      <alignment horizontal="left"/>
    </xf>
    <xf numFmtId="167" fontId="5" fillId="0" borderId="13" xfId="361" applyNumberFormat="1" applyFont="1" applyBorder="1"/>
    <xf numFmtId="167" fontId="5" fillId="0" borderId="13" xfId="361" applyNumberFormat="1" applyFont="1" applyBorder="1" applyAlignment="1">
      <alignment horizontal="left"/>
    </xf>
    <xf numFmtId="165" fontId="5" fillId="0" borderId="0" xfId="361" applyNumberFormat="1" applyFont="1" applyAlignment="1">
      <alignment horizontal="right"/>
    </xf>
    <xf numFmtId="165" fontId="5" fillId="0" borderId="1" xfId="361" applyNumberFormat="1" applyFont="1" applyBorder="1" applyAlignment="1">
      <alignment horizontal="right"/>
    </xf>
    <xf numFmtId="165" fontId="5" fillId="0" borderId="13" xfId="361" applyNumberFormat="1" applyFont="1" applyBorder="1" applyAlignment="1">
      <alignment horizontal="right"/>
    </xf>
    <xf numFmtId="167" fontId="5" fillId="0" borderId="5" xfId="361" applyNumberFormat="1" applyFont="1" applyBorder="1"/>
    <xf numFmtId="167" fontId="5" fillId="0" borderId="5" xfId="361" applyNumberFormat="1" applyFont="1" applyBorder="1" applyAlignment="1">
      <alignment horizontal="left"/>
    </xf>
    <xf numFmtId="0" fontId="73" fillId="0" borderId="0" xfId="361" applyFont="1" applyAlignment="1">
      <alignment wrapText="1"/>
    </xf>
    <xf numFmtId="0" fontId="74" fillId="0" borderId="0" xfId="361" applyFont="1" applyAlignment="1">
      <alignment wrapText="1"/>
    </xf>
    <xf numFmtId="0" fontId="74" fillId="0" borderId="0" xfId="361" applyFont="1"/>
    <xf numFmtId="0" fontId="74" fillId="0" borderId="0" xfId="0" applyFont="1" applyAlignment="1">
      <alignment wrapText="1"/>
    </xf>
    <xf numFmtId="0" fontId="5" fillId="0" borderId="0" xfId="361" applyFont="1" applyAlignment="1">
      <alignment horizontal="left"/>
    </xf>
    <xf numFmtId="0" fontId="75" fillId="0" borderId="0" xfId="361" applyFont="1" applyAlignment="1">
      <alignment wrapText="1"/>
    </xf>
    <xf numFmtId="0" fontId="76" fillId="0" borderId="0" xfId="361" applyFont="1" applyAlignment="1">
      <alignment wrapText="1"/>
    </xf>
    <xf numFmtId="0" fontId="4" fillId="0" borderId="0" xfId="361" applyFont="1" applyAlignment="1">
      <alignment horizontal="center"/>
    </xf>
    <xf numFmtId="0" fontId="5" fillId="0" borderId="1" xfId="361" applyFont="1" applyBorder="1" applyAlignment="1">
      <alignment horizontal="left"/>
    </xf>
    <xf numFmtId="0" fontId="4" fillId="0" borderId="1" xfId="361" applyFont="1" applyBorder="1" applyAlignment="1">
      <alignment horizontal="right" wrapText="1"/>
    </xf>
    <xf numFmtId="0" fontId="5" fillId="0" borderId="13" xfId="361" applyFont="1" applyBorder="1" applyAlignment="1">
      <alignment wrapText="1"/>
    </xf>
    <xf numFmtId="0" fontId="5" fillId="0" borderId="13" xfId="361" applyFont="1" applyBorder="1" applyAlignment="1">
      <alignment horizontal="left" vertical="top"/>
    </xf>
    <xf numFmtId="0" fontId="5" fillId="0" borderId="17" xfId="361" applyFont="1" applyBorder="1" applyAlignment="1">
      <alignment wrapText="1" indent="1"/>
    </xf>
    <xf numFmtId="0" fontId="5" fillId="0" borderId="17" xfId="361" applyFont="1" applyBorder="1" applyAlignment="1">
      <alignment horizontal="left"/>
    </xf>
    <xf numFmtId="165" fontId="5" fillId="0" borderId="17" xfId="361" applyNumberFormat="1" applyFont="1" applyBorder="1" applyAlignment="1">
      <alignment horizontal="left"/>
    </xf>
    <xf numFmtId="0" fontId="5" fillId="0" borderId="0" xfId="361" applyFont="1" applyAlignment="1">
      <alignment wrapText="1" indent="2"/>
    </xf>
    <xf numFmtId="0" fontId="5" fillId="0" borderId="1" xfId="361" applyFont="1" applyBorder="1" applyAlignment="1">
      <alignment wrapText="1" indent="2"/>
    </xf>
    <xf numFmtId="0" fontId="5" fillId="0" borderId="13" xfId="361" applyFont="1" applyBorder="1" applyAlignment="1">
      <alignment horizontal="left"/>
    </xf>
    <xf numFmtId="0" fontId="5" fillId="0" borderId="0" xfId="361" applyFont="1" applyAlignment="1">
      <alignment wrapText="1" indent="1"/>
    </xf>
    <xf numFmtId="180" fontId="4" fillId="0" borderId="26" xfId="361" applyNumberFormat="1" applyFont="1" applyBorder="1" applyAlignment="1">
      <alignment horizontal="left"/>
    </xf>
    <xf numFmtId="0" fontId="4" fillId="0" borderId="26" xfId="361" applyFont="1" applyBorder="1" applyAlignment="1">
      <alignment horizontal="left" vertical="top"/>
    </xf>
    <xf numFmtId="180" fontId="5" fillId="0" borderId="0" xfId="361" applyNumberFormat="1" applyFont="1" applyAlignment="1">
      <alignment horizontal="left"/>
    </xf>
    <xf numFmtId="0" fontId="5" fillId="0" borderId="0" xfId="361" applyFont="1" applyAlignment="1">
      <alignment horizontal="left" vertical="top"/>
    </xf>
    <xf numFmtId="180" fontId="5" fillId="0" borderId="13" xfId="361" applyNumberFormat="1" applyFont="1" applyBorder="1" applyAlignment="1">
      <alignment horizontal="left"/>
    </xf>
    <xf numFmtId="0" fontId="5" fillId="0" borderId="0" xfId="361" applyFont="1" applyAlignment="1">
      <alignment horizontal="left" indent="1"/>
    </xf>
    <xf numFmtId="0" fontId="5" fillId="0" borderId="1" xfId="361" applyFont="1" applyBorder="1" applyAlignment="1">
      <alignment wrapText="1"/>
    </xf>
    <xf numFmtId="180" fontId="5" fillId="0" borderId="26" xfId="361" applyNumberFormat="1" applyFont="1" applyBorder="1" applyAlignment="1">
      <alignment horizontal="left"/>
    </xf>
    <xf numFmtId="0" fontId="5" fillId="0" borderId="5" xfId="361" applyFont="1" applyBorder="1" applyAlignment="1">
      <alignment horizontal="left" vertical="top"/>
    </xf>
    <xf numFmtId="0" fontId="77" fillId="0" borderId="0" xfId="0" applyFont="1" applyAlignment="1">
      <alignment wrapText="1"/>
    </xf>
    <xf numFmtId="0" fontId="77" fillId="0" borderId="0" xfId="0" applyFont="1"/>
    <xf numFmtId="0" fontId="78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4" fillId="0" borderId="0" xfId="361" applyFont="1" applyAlignment="1">
      <alignment wrapText="1"/>
    </xf>
    <xf numFmtId="0" fontId="5" fillId="0" borderId="0" xfId="361" applyFont="1" applyAlignment="1">
      <alignment wrapText="1"/>
    </xf>
    <xf numFmtId="0" fontId="4" fillId="0" borderId="1" xfId="361" applyFont="1" applyBorder="1" applyAlignment="1">
      <alignment horizontal="center" wrapText="1"/>
    </xf>
    <xf numFmtId="0" fontId="4" fillId="0" borderId="13" xfId="361" applyFont="1" applyBorder="1" applyAlignment="1">
      <alignment horizontal="center" wrapText="1"/>
    </xf>
    <xf numFmtId="0" fontId="4" fillId="0" borderId="1" xfId="361" applyFont="1" applyBorder="1" applyAlignment="1">
      <alignment horizontal="right" wrapText="1"/>
    </xf>
    <xf numFmtId="0" fontId="6" fillId="0" borderId="6" xfId="361" applyFont="1" applyBorder="1" applyAlignment="1">
      <alignment horizontal="left"/>
    </xf>
    <xf numFmtId="0" fontId="59" fillId="0" borderId="0" xfId="361" applyAlignment="1">
      <alignment horizontal="center" wrapText="1"/>
    </xf>
    <xf numFmtId="0" fontId="4" fillId="0" borderId="13" xfId="361" applyFont="1" applyBorder="1" applyAlignment="1">
      <alignment horizontal="right" wrapText="1"/>
    </xf>
    <xf numFmtId="0" fontId="6" fillId="0" borderId="0" xfId="361" applyFont="1" applyAlignment="1">
      <alignment wrapText="1"/>
    </xf>
    <xf numFmtId="176" fontId="11" fillId="0" borderId="0" xfId="282" quotePrefix="1" applyNumberFormat="1" applyFont="1" applyAlignment="1">
      <alignment horizontal="left" wrapText="1"/>
    </xf>
  </cellXfs>
  <cellStyles count="640">
    <cellStyle name="_Exec Summary FINAL" xfId="2" xr:uid="{00000000-0005-0000-0000-000000000000}"/>
    <cellStyle name="_Exec Summary FINAL 2" xfId="195" xr:uid="{00000000-0005-0000-0000-000001000000}"/>
    <cellStyle name="_Exec Summary FINAL 3" xfId="334" xr:uid="{00000000-0005-0000-0000-000002000000}"/>
    <cellStyle name="20 % - Accent1" xfId="3" xr:uid="{00000000-0005-0000-0000-000003000000}"/>
    <cellStyle name="20 % - Accent1 2" xfId="333" xr:uid="{00000000-0005-0000-0000-000004000000}"/>
    <cellStyle name="20 % - Accent2" xfId="4" xr:uid="{00000000-0005-0000-0000-000005000000}"/>
    <cellStyle name="20 % - Accent2 2" xfId="332" xr:uid="{00000000-0005-0000-0000-000006000000}"/>
    <cellStyle name="20 % - Accent3" xfId="5" xr:uid="{00000000-0005-0000-0000-000007000000}"/>
    <cellStyle name="20 % - Accent3 2" xfId="210" xr:uid="{00000000-0005-0000-0000-000008000000}"/>
    <cellStyle name="20 % - Accent4" xfId="6" xr:uid="{00000000-0005-0000-0000-000009000000}"/>
    <cellStyle name="20 % - Accent4 2" xfId="211" xr:uid="{00000000-0005-0000-0000-00000A000000}"/>
    <cellStyle name="20 % - Accent5" xfId="7" xr:uid="{00000000-0005-0000-0000-00000B000000}"/>
    <cellStyle name="20 % - Accent5 2" xfId="212" xr:uid="{00000000-0005-0000-0000-00000C000000}"/>
    <cellStyle name="20 % - Accent6" xfId="8" xr:uid="{00000000-0005-0000-0000-00000D000000}"/>
    <cellStyle name="20 % - Accent6 2" xfId="213" xr:uid="{00000000-0005-0000-0000-00000E000000}"/>
    <cellStyle name="20% - Accent1 2" xfId="214" xr:uid="{00000000-0005-0000-0000-00000F000000}"/>
    <cellStyle name="20% - Accent1 3" xfId="9" xr:uid="{00000000-0005-0000-0000-000010000000}"/>
    <cellStyle name="20% - Accent2 2" xfId="215" xr:uid="{00000000-0005-0000-0000-000011000000}"/>
    <cellStyle name="20% - Accent2 3" xfId="10" xr:uid="{00000000-0005-0000-0000-000012000000}"/>
    <cellStyle name="20% - Accent3 2" xfId="216" xr:uid="{00000000-0005-0000-0000-000013000000}"/>
    <cellStyle name="20% - Accent3 3" xfId="11" xr:uid="{00000000-0005-0000-0000-000014000000}"/>
    <cellStyle name="20% - Accent4 2" xfId="217" xr:uid="{00000000-0005-0000-0000-000015000000}"/>
    <cellStyle name="20% - Accent4 3" xfId="12" xr:uid="{00000000-0005-0000-0000-000016000000}"/>
    <cellStyle name="20% - Accent5 2" xfId="218" xr:uid="{00000000-0005-0000-0000-000017000000}"/>
    <cellStyle name="20% - Accent5 3" xfId="13" xr:uid="{00000000-0005-0000-0000-000018000000}"/>
    <cellStyle name="20% - Accent6 2" xfId="219" xr:uid="{00000000-0005-0000-0000-000019000000}"/>
    <cellStyle name="20% - Accent6 3" xfId="14" xr:uid="{00000000-0005-0000-0000-00001A000000}"/>
    <cellStyle name="40 % - Accent1" xfId="15" xr:uid="{00000000-0005-0000-0000-00001B000000}"/>
    <cellStyle name="40 % - Accent1 2" xfId="220" xr:uid="{00000000-0005-0000-0000-00001C000000}"/>
    <cellStyle name="40 % - Accent2" xfId="16" xr:uid="{00000000-0005-0000-0000-00001D000000}"/>
    <cellStyle name="40 % - Accent2 2" xfId="221" xr:uid="{00000000-0005-0000-0000-00001E000000}"/>
    <cellStyle name="40 % - Accent3" xfId="17" xr:uid="{00000000-0005-0000-0000-00001F000000}"/>
    <cellStyle name="40 % - Accent3 2" xfId="222" xr:uid="{00000000-0005-0000-0000-000020000000}"/>
    <cellStyle name="40 % - Accent4" xfId="18" xr:uid="{00000000-0005-0000-0000-000021000000}"/>
    <cellStyle name="40 % - Accent4 2" xfId="223" xr:uid="{00000000-0005-0000-0000-000022000000}"/>
    <cellStyle name="40 % - Accent5" xfId="19" xr:uid="{00000000-0005-0000-0000-000023000000}"/>
    <cellStyle name="40 % - Accent5 2" xfId="224" xr:uid="{00000000-0005-0000-0000-000024000000}"/>
    <cellStyle name="40 % - Accent6" xfId="20" xr:uid="{00000000-0005-0000-0000-000025000000}"/>
    <cellStyle name="40 % - Accent6 2" xfId="225" xr:uid="{00000000-0005-0000-0000-000026000000}"/>
    <cellStyle name="40% - Accent1 2" xfId="226" xr:uid="{00000000-0005-0000-0000-000027000000}"/>
    <cellStyle name="40% - Accent1 3" xfId="21" xr:uid="{00000000-0005-0000-0000-000028000000}"/>
    <cellStyle name="40% - Accent2 2" xfId="227" xr:uid="{00000000-0005-0000-0000-000029000000}"/>
    <cellStyle name="40% - Accent2 3" xfId="22" xr:uid="{00000000-0005-0000-0000-00002A000000}"/>
    <cellStyle name="40% - Accent3 2" xfId="228" xr:uid="{00000000-0005-0000-0000-00002B000000}"/>
    <cellStyle name="40% - Accent3 3" xfId="23" xr:uid="{00000000-0005-0000-0000-00002C000000}"/>
    <cellStyle name="40% - Accent4 2" xfId="229" xr:uid="{00000000-0005-0000-0000-00002D000000}"/>
    <cellStyle name="40% - Accent4 3" xfId="24" xr:uid="{00000000-0005-0000-0000-00002E000000}"/>
    <cellStyle name="40% - Accent5 2" xfId="230" xr:uid="{00000000-0005-0000-0000-00002F000000}"/>
    <cellStyle name="40% - Accent5 3" xfId="25" xr:uid="{00000000-0005-0000-0000-000030000000}"/>
    <cellStyle name="40% - Accent6 2" xfId="231" xr:uid="{00000000-0005-0000-0000-000031000000}"/>
    <cellStyle name="40% - Accent6 3" xfId="26" xr:uid="{00000000-0005-0000-0000-000032000000}"/>
    <cellStyle name="60 % - Accent1" xfId="27" xr:uid="{00000000-0005-0000-0000-000033000000}"/>
    <cellStyle name="60 % - Accent1 2" xfId="232" xr:uid="{00000000-0005-0000-0000-000034000000}"/>
    <cellStyle name="60 % - Accent2" xfId="28" xr:uid="{00000000-0005-0000-0000-000035000000}"/>
    <cellStyle name="60 % - Accent2 2" xfId="233" xr:uid="{00000000-0005-0000-0000-000036000000}"/>
    <cellStyle name="60 % - Accent3" xfId="29" xr:uid="{00000000-0005-0000-0000-000037000000}"/>
    <cellStyle name="60 % - Accent3 2" xfId="234" xr:uid="{00000000-0005-0000-0000-000038000000}"/>
    <cellStyle name="60 % - Accent4" xfId="30" xr:uid="{00000000-0005-0000-0000-000039000000}"/>
    <cellStyle name="60 % - Accent4 2" xfId="235" xr:uid="{00000000-0005-0000-0000-00003A000000}"/>
    <cellStyle name="60 % - Accent5" xfId="31" xr:uid="{00000000-0005-0000-0000-00003B000000}"/>
    <cellStyle name="60 % - Accent5 2" xfId="236" xr:uid="{00000000-0005-0000-0000-00003C000000}"/>
    <cellStyle name="60 % - Accent6" xfId="32" xr:uid="{00000000-0005-0000-0000-00003D000000}"/>
    <cellStyle name="60 % - Accent6 2" xfId="237" xr:uid="{00000000-0005-0000-0000-00003E000000}"/>
    <cellStyle name="60% - Accent1 2" xfId="238" xr:uid="{00000000-0005-0000-0000-00003F000000}"/>
    <cellStyle name="60% - Accent1 3" xfId="33" xr:uid="{00000000-0005-0000-0000-000040000000}"/>
    <cellStyle name="60% - Accent2 2" xfId="239" xr:uid="{00000000-0005-0000-0000-000041000000}"/>
    <cellStyle name="60% - Accent2 3" xfId="34" xr:uid="{00000000-0005-0000-0000-000042000000}"/>
    <cellStyle name="60% - Accent3 2" xfId="240" xr:uid="{00000000-0005-0000-0000-000043000000}"/>
    <cellStyle name="60% - Accent3 3" xfId="35" xr:uid="{00000000-0005-0000-0000-000044000000}"/>
    <cellStyle name="60% - Accent4 2" xfId="241" xr:uid="{00000000-0005-0000-0000-000045000000}"/>
    <cellStyle name="60% - Accent4 3" xfId="36" xr:uid="{00000000-0005-0000-0000-000046000000}"/>
    <cellStyle name="60% - Accent5 2" xfId="242" xr:uid="{00000000-0005-0000-0000-000047000000}"/>
    <cellStyle name="60% - Accent5 3" xfId="37" xr:uid="{00000000-0005-0000-0000-000048000000}"/>
    <cellStyle name="60% - Accent6 2" xfId="243" xr:uid="{00000000-0005-0000-0000-000049000000}"/>
    <cellStyle name="60% - Accent6 3" xfId="38" xr:uid="{00000000-0005-0000-0000-00004A000000}"/>
    <cellStyle name="Accent1 2" xfId="244" xr:uid="{00000000-0005-0000-0000-00004B000000}"/>
    <cellStyle name="Accent1 3" xfId="39" xr:uid="{00000000-0005-0000-0000-00004C000000}"/>
    <cellStyle name="Accent2 2" xfId="245" xr:uid="{00000000-0005-0000-0000-00004D000000}"/>
    <cellStyle name="Accent2 3" xfId="40" xr:uid="{00000000-0005-0000-0000-00004E000000}"/>
    <cellStyle name="Accent3 2" xfId="246" xr:uid="{00000000-0005-0000-0000-00004F000000}"/>
    <cellStyle name="Accent3 3" xfId="41" xr:uid="{00000000-0005-0000-0000-000050000000}"/>
    <cellStyle name="Accent4 2" xfId="247" xr:uid="{00000000-0005-0000-0000-000051000000}"/>
    <cellStyle name="Accent4 3" xfId="42" xr:uid="{00000000-0005-0000-0000-000052000000}"/>
    <cellStyle name="Accent5 2" xfId="248" xr:uid="{00000000-0005-0000-0000-000053000000}"/>
    <cellStyle name="Accent5 3" xfId="43" xr:uid="{00000000-0005-0000-0000-000054000000}"/>
    <cellStyle name="Accent6 2" xfId="249" xr:uid="{00000000-0005-0000-0000-000055000000}"/>
    <cellStyle name="Accent6 3" xfId="44" xr:uid="{00000000-0005-0000-0000-000056000000}"/>
    <cellStyle name="Avertissement" xfId="45" xr:uid="{00000000-0005-0000-0000-000057000000}"/>
    <cellStyle name="Avertissement 2" xfId="250" xr:uid="{00000000-0005-0000-0000-000058000000}"/>
    <cellStyle name="Bad 2" xfId="251" xr:uid="{00000000-0005-0000-0000-000059000000}"/>
    <cellStyle name="Bad 3" xfId="46" xr:uid="{00000000-0005-0000-0000-00005A000000}"/>
    <cellStyle name="BASE" xfId="47" xr:uid="{00000000-0005-0000-0000-00005B000000}"/>
    <cellStyle name="Besuchter Hyperlink" xfId="48" xr:uid="{00000000-0005-0000-0000-00005C000000}"/>
    <cellStyle name="Besuchter Hyperlink 2" xfId="252" xr:uid="{00000000-0005-0000-0000-00005D000000}"/>
    <cellStyle name="Besuchtɥr Hyperlink" xfId="49" xr:uid="{00000000-0005-0000-0000-00005E000000}"/>
    <cellStyle name="Besuchtɥr Hyperlink 2" xfId="253" xr:uid="{00000000-0005-0000-0000-00005F000000}"/>
    <cellStyle name="Calcul" xfId="50" xr:uid="{00000000-0005-0000-0000-000060000000}"/>
    <cellStyle name="Calcul 2" xfId="254" xr:uid="{00000000-0005-0000-0000-000061000000}"/>
    <cellStyle name="Calculation 2" xfId="255" xr:uid="{00000000-0005-0000-0000-000062000000}"/>
    <cellStyle name="Calculation 3" xfId="51" xr:uid="{00000000-0005-0000-0000-000063000000}"/>
    <cellStyle name="čárky [0]_06-ORDER-Hradec" xfId="52" xr:uid="{00000000-0005-0000-0000-000064000000}"/>
    <cellStyle name="čárky_06-ORDER-Hradec" xfId="53" xr:uid="{00000000-0005-0000-0000-000065000000}"/>
    <cellStyle name="Cellule liée" xfId="54" xr:uid="{00000000-0005-0000-0000-000066000000}"/>
    <cellStyle name="Cellule liée 2" xfId="256" xr:uid="{00000000-0005-0000-0000-000067000000}"/>
    <cellStyle name="Check Cell 2" xfId="257" xr:uid="{00000000-0005-0000-0000-000068000000}"/>
    <cellStyle name="Check Cell 3" xfId="55" xr:uid="{00000000-0005-0000-0000-000069000000}"/>
    <cellStyle name="Comma" xfId="639" builtinId="3"/>
    <cellStyle name="Comma  - Style1" xfId="56" xr:uid="{00000000-0005-0000-0000-00006A000000}"/>
    <cellStyle name="Comma  - Style2" xfId="57" xr:uid="{00000000-0005-0000-0000-00006B000000}"/>
    <cellStyle name="Comma  - Style3" xfId="58" xr:uid="{00000000-0005-0000-0000-00006C000000}"/>
    <cellStyle name="Comma  - Style4" xfId="59" xr:uid="{00000000-0005-0000-0000-00006D000000}"/>
    <cellStyle name="Comma  - Style5" xfId="60" xr:uid="{00000000-0005-0000-0000-00006E000000}"/>
    <cellStyle name="Comma  - Style6" xfId="61" xr:uid="{00000000-0005-0000-0000-00006F000000}"/>
    <cellStyle name="Comma  - Style7" xfId="62" xr:uid="{00000000-0005-0000-0000-000070000000}"/>
    <cellStyle name="Comma  - Style8" xfId="63" xr:uid="{00000000-0005-0000-0000-000071000000}"/>
    <cellStyle name="Comma 10" xfId="486" xr:uid="{00000000-0005-0000-0000-000072000000}"/>
    <cellStyle name="Comma 11" xfId="450" xr:uid="{00000000-0005-0000-0000-000073000000}"/>
    <cellStyle name="Comma 12" xfId="480" xr:uid="{00000000-0005-0000-0000-000074000000}"/>
    <cellStyle name="Comma 13" xfId="444" xr:uid="{00000000-0005-0000-0000-000075000000}"/>
    <cellStyle name="Comma 14" xfId="481" xr:uid="{00000000-0005-0000-0000-000076000000}"/>
    <cellStyle name="Comma 15" xfId="443" xr:uid="{00000000-0005-0000-0000-000077000000}"/>
    <cellStyle name="Comma 16" xfId="482" xr:uid="{00000000-0005-0000-0000-000078000000}"/>
    <cellStyle name="Comma 17" xfId="441" xr:uid="{00000000-0005-0000-0000-000079000000}"/>
    <cellStyle name="Comma 18" xfId="479" xr:uid="{00000000-0005-0000-0000-00007A000000}"/>
    <cellStyle name="Comma 19" xfId="440" xr:uid="{00000000-0005-0000-0000-00007B000000}"/>
    <cellStyle name="Comma 2" xfId="476" xr:uid="{00000000-0005-0000-0000-00007C000000}"/>
    <cellStyle name="Comma 20" xfId="477" xr:uid="{00000000-0005-0000-0000-00007D000000}"/>
    <cellStyle name="Comma 21" xfId="439" xr:uid="{00000000-0005-0000-0000-00007E000000}"/>
    <cellStyle name="Comma 22" xfId="478" xr:uid="{00000000-0005-0000-0000-00007F000000}"/>
    <cellStyle name="Comma 23" xfId="412" xr:uid="{00000000-0005-0000-0000-000080000000}"/>
    <cellStyle name="Comma 24" xfId="475" xr:uid="{00000000-0005-0000-0000-000081000000}"/>
    <cellStyle name="Comma 25" xfId="413" xr:uid="{00000000-0005-0000-0000-000082000000}"/>
    <cellStyle name="Comma 26" xfId="470" xr:uid="{00000000-0005-0000-0000-000083000000}"/>
    <cellStyle name="Comma 27" xfId="512" xr:uid="{00000000-0005-0000-0000-000084000000}"/>
    <cellStyle name="Comma 28" xfId="471" xr:uid="{00000000-0005-0000-0000-000085000000}"/>
    <cellStyle name="Comma 29" xfId="514" xr:uid="{00000000-0005-0000-0000-000086000000}"/>
    <cellStyle name="Comma 3" xfId="449" xr:uid="{00000000-0005-0000-0000-000087000000}"/>
    <cellStyle name="Comma 30" xfId="472" xr:uid="{00000000-0005-0000-0000-000088000000}"/>
    <cellStyle name="Comma 31" xfId="515" xr:uid="{00000000-0005-0000-0000-000089000000}"/>
    <cellStyle name="Comma 32" xfId="473" xr:uid="{00000000-0005-0000-0000-00008A000000}"/>
    <cellStyle name="Comma 33" xfId="516" xr:uid="{00000000-0005-0000-0000-00008B000000}"/>
    <cellStyle name="Comma 34" xfId="474" xr:uid="{00000000-0005-0000-0000-00008C000000}"/>
    <cellStyle name="Comma 35" xfId="517" xr:uid="{00000000-0005-0000-0000-00008D000000}"/>
    <cellStyle name="Comma 36" xfId="452" xr:uid="{00000000-0005-0000-0000-00008E000000}"/>
    <cellStyle name="Comma 37" xfId="544" xr:uid="{00000000-0005-0000-0000-00008F000000}"/>
    <cellStyle name="Comma 38" xfId="453" xr:uid="{00000000-0005-0000-0000-000090000000}"/>
    <cellStyle name="Comma 39" xfId="545" xr:uid="{00000000-0005-0000-0000-000091000000}"/>
    <cellStyle name="Comma 4" xfId="484" xr:uid="{00000000-0005-0000-0000-000092000000}"/>
    <cellStyle name="Comma 40" xfId="454" xr:uid="{00000000-0005-0000-0000-000093000000}"/>
    <cellStyle name="Comma 41" xfId="546" xr:uid="{00000000-0005-0000-0000-000094000000}"/>
    <cellStyle name="Comma 42" xfId="455" xr:uid="{00000000-0005-0000-0000-000095000000}"/>
    <cellStyle name="Comma 43" xfId="547" xr:uid="{00000000-0005-0000-0000-000096000000}"/>
    <cellStyle name="Comma 44" xfId="456" xr:uid="{00000000-0005-0000-0000-000097000000}"/>
    <cellStyle name="Comma 45" xfId="548" xr:uid="{00000000-0005-0000-0000-000098000000}"/>
    <cellStyle name="Comma 46" xfId="457" xr:uid="{00000000-0005-0000-0000-000099000000}"/>
    <cellStyle name="Comma 47" xfId="549" xr:uid="{00000000-0005-0000-0000-00009A000000}"/>
    <cellStyle name="Comma 48" xfId="458" xr:uid="{00000000-0005-0000-0000-00009B000000}"/>
    <cellStyle name="Comma 49" xfId="541" xr:uid="{00000000-0005-0000-0000-00009C000000}"/>
    <cellStyle name="Comma 5" xfId="448" xr:uid="{00000000-0005-0000-0000-00009D000000}"/>
    <cellStyle name="Comma 50" xfId="461" xr:uid="{00000000-0005-0000-0000-00009E000000}"/>
    <cellStyle name="Comma 51" xfId="542" xr:uid="{00000000-0005-0000-0000-00009F000000}"/>
    <cellStyle name="Comma 52" xfId="462" xr:uid="{00000000-0005-0000-0000-0000A0000000}"/>
    <cellStyle name="Comma 53" xfId="540" xr:uid="{00000000-0005-0000-0000-0000A1000000}"/>
    <cellStyle name="Comma 54" xfId="463" xr:uid="{00000000-0005-0000-0000-0000A2000000}"/>
    <cellStyle name="Comma 55" xfId="543" xr:uid="{00000000-0005-0000-0000-0000A3000000}"/>
    <cellStyle name="Comma 56" xfId="464" xr:uid="{00000000-0005-0000-0000-0000A4000000}"/>
    <cellStyle name="Comma 57" xfId="550" xr:uid="{00000000-0005-0000-0000-0000A5000000}"/>
    <cellStyle name="Comma 58" xfId="465" xr:uid="{00000000-0005-0000-0000-0000A6000000}"/>
    <cellStyle name="Comma 59" xfId="551" xr:uid="{00000000-0005-0000-0000-0000A7000000}"/>
    <cellStyle name="Comma 6" xfId="485" xr:uid="{00000000-0005-0000-0000-0000A8000000}"/>
    <cellStyle name="Comma 60" xfId="460" xr:uid="{00000000-0005-0000-0000-0000A9000000}"/>
    <cellStyle name="Comma 61" xfId="553" xr:uid="{00000000-0005-0000-0000-0000AA000000}"/>
    <cellStyle name="Comma 62" xfId="459" xr:uid="{00000000-0005-0000-0000-0000AB000000}"/>
    <cellStyle name="Comma 63" xfId="552" xr:uid="{00000000-0005-0000-0000-0000AC000000}"/>
    <cellStyle name="Comma 64" xfId="466" xr:uid="{00000000-0005-0000-0000-0000AD000000}"/>
    <cellStyle name="Comma 65" xfId="554" xr:uid="{00000000-0005-0000-0000-0000AE000000}"/>
    <cellStyle name="Comma 66" xfId="446" xr:uid="{00000000-0005-0000-0000-0000AF000000}"/>
    <cellStyle name="Comma 67" xfId="637" xr:uid="{47F3962D-E3D1-4F07-9FD9-55D942E4C02C}"/>
    <cellStyle name="Comma 7" xfId="447" xr:uid="{00000000-0005-0000-0000-0000B0000000}"/>
    <cellStyle name="Comma 8" xfId="483" xr:uid="{00000000-0005-0000-0000-0000B1000000}"/>
    <cellStyle name="Comma 9" xfId="451" xr:uid="{00000000-0005-0000-0000-0000B2000000}"/>
    <cellStyle name="Commentaire" xfId="64" xr:uid="{00000000-0005-0000-0000-0000B3000000}"/>
    <cellStyle name="Commentaire 2" xfId="196" xr:uid="{00000000-0005-0000-0000-0000B4000000}"/>
    <cellStyle name="Commentaire 2 2" xfId="397" xr:uid="{00000000-0005-0000-0000-0000B5000000}"/>
    <cellStyle name="Commentaire 3" xfId="258" xr:uid="{00000000-0005-0000-0000-0000B6000000}"/>
    <cellStyle name="Commentaire 3 2" xfId="415" xr:uid="{00000000-0005-0000-0000-0000B7000000}"/>
    <cellStyle name="Commentaire 4" xfId="372" xr:uid="{00000000-0005-0000-0000-0000B8000000}"/>
    <cellStyle name="Con. Firm" xfId="65" xr:uid="{00000000-0005-0000-0000-0000B9000000}"/>
    <cellStyle name="Con. Firm 2" xfId="66" xr:uid="{00000000-0005-0000-0000-0000BA000000}"/>
    <cellStyle name="Con. Firm 2 2" xfId="260" xr:uid="{00000000-0005-0000-0000-0000BB000000}"/>
    <cellStyle name="Con. Firm 3" xfId="67" xr:uid="{00000000-0005-0000-0000-0000BC000000}"/>
    <cellStyle name="Con. Firm 3 2" xfId="261" xr:uid="{00000000-0005-0000-0000-0000BD000000}"/>
    <cellStyle name="Con. Firm 4" xfId="259" xr:uid="{00000000-0005-0000-0000-0000BE000000}"/>
    <cellStyle name="Con. Firm 5" xfId="469" xr:uid="{00000000-0005-0000-0000-0000BF000000}"/>
    <cellStyle name="Con. Firm_#49 103-RA-0312-BA 0000M1001" xfId="68" xr:uid="{00000000-0005-0000-0000-0000C0000000}"/>
    <cellStyle name="Currefcy" xfId="69" xr:uid="{00000000-0005-0000-0000-0000C1000000}"/>
    <cellStyle name="Currefcy 2" xfId="364" xr:uid="{00000000-0005-0000-0000-0000C2000000}"/>
    <cellStyle name="Currency 2" xfId="638" xr:uid="{A69433C9-CE97-430E-A8DC-71DC34166F40}"/>
    <cellStyle name="Dezimal [0]_ANLAG_SP" xfId="70" xr:uid="{00000000-0005-0000-0000-0000C3000000}"/>
    <cellStyle name="Dezimal_35" xfId="71" xr:uid="{00000000-0005-0000-0000-0000C4000000}"/>
    <cellStyle name="E&amp;Y House" xfId="72" xr:uid="{00000000-0005-0000-0000-0000C5000000}"/>
    <cellStyle name="E&amp;Y House 2" xfId="262" xr:uid="{00000000-0005-0000-0000-0000C6000000}"/>
    <cellStyle name="Entrée" xfId="73" xr:uid="{00000000-0005-0000-0000-0000C7000000}"/>
    <cellStyle name="Entrée 2" xfId="263" xr:uid="{00000000-0005-0000-0000-0000C8000000}"/>
    <cellStyle name="Euro" xfId="74" xr:uid="{00000000-0005-0000-0000-0000C9000000}"/>
    <cellStyle name="Euro 2" xfId="365" xr:uid="{00000000-0005-0000-0000-0000CA000000}"/>
    <cellStyle name="Explanatory Text 2" xfId="264" xr:uid="{00000000-0005-0000-0000-0000CB000000}"/>
    <cellStyle name="Explanatory Text 3" xfId="75" xr:uid="{00000000-0005-0000-0000-0000CC000000}"/>
    <cellStyle name="EY House" xfId="76" xr:uid="{00000000-0005-0000-0000-0000CD000000}"/>
    <cellStyle name="EY House 2" xfId="265" xr:uid="{00000000-0005-0000-0000-0000CE000000}"/>
    <cellStyle name="Good 2" xfId="266" xr:uid="{00000000-0005-0000-0000-0000CF000000}"/>
    <cellStyle name="Good 3" xfId="77" xr:uid="{00000000-0005-0000-0000-0000D0000000}"/>
    <cellStyle name="Header1" xfId="78" xr:uid="{00000000-0005-0000-0000-0000D1000000}"/>
    <cellStyle name="Header1 2" xfId="267" xr:uid="{00000000-0005-0000-0000-0000D2000000}"/>
    <cellStyle name="Header2" xfId="79" xr:uid="{00000000-0005-0000-0000-0000D3000000}"/>
    <cellStyle name="Header2 2" xfId="268" xr:uid="{00000000-0005-0000-0000-0000D4000000}"/>
    <cellStyle name="Heading 1 2" xfId="269" xr:uid="{00000000-0005-0000-0000-0000D5000000}"/>
    <cellStyle name="Heading 1 3" xfId="80" xr:uid="{00000000-0005-0000-0000-0000D6000000}"/>
    <cellStyle name="Heading 2 2" xfId="270" xr:uid="{00000000-0005-0000-0000-0000D7000000}"/>
    <cellStyle name="Heading 2 3" xfId="81" xr:uid="{00000000-0005-0000-0000-0000D8000000}"/>
    <cellStyle name="Heading 3 2" xfId="271" xr:uid="{00000000-0005-0000-0000-0000D9000000}"/>
    <cellStyle name="Heading 3 3" xfId="82" xr:uid="{00000000-0005-0000-0000-0000DA000000}"/>
    <cellStyle name="Heading 4 2" xfId="272" xr:uid="{00000000-0005-0000-0000-0000DB000000}"/>
    <cellStyle name="Heading 4 3" xfId="83" xr:uid="{00000000-0005-0000-0000-0000DC000000}"/>
    <cellStyle name="Hyperlink 2" xfId="359" xr:uid="{00000000-0005-0000-0000-0000DD000000}"/>
    <cellStyle name="Input 2" xfId="273" xr:uid="{00000000-0005-0000-0000-0000DE000000}"/>
    <cellStyle name="Input 3" xfId="84" xr:uid="{00000000-0005-0000-0000-0000DF000000}"/>
    <cellStyle name="Insatisfaisant" xfId="85" xr:uid="{00000000-0005-0000-0000-0000E0000000}"/>
    <cellStyle name="Insatisfaisant 2" xfId="274" xr:uid="{00000000-0005-0000-0000-0000E1000000}"/>
    <cellStyle name="Insatisfaisant 3" xfId="366" xr:uid="{00000000-0005-0000-0000-0000E2000000}"/>
    <cellStyle name="Komma [0]_CM_DATA_TRAXIS" xfId="86" xr:uid="{00000000-0005-0000-0000-0000E3000000}"/>
    <cellStyle name="Komma_CM_DATA_TRAXIS" xfId="87" xr:uid="{00000000-0005-0000-0000-0000E4000000}"/>
    <cellStyle name="Linked Cell 2" xfId="275" xr:uid="{00000000-0005-0000-0000-0000E5000000}"/>
    <cellStyle name="Linked Cell 3" xfId="88" xr:uid="{00000000-0005-0000-0000-0000E6000000}"/>
    <cellStyle name="měny_06-ORDER-Hradec" xfId="89" xr:uid="{00000000-0005-0000-0000-0000E7000000}"/>
    <cellStyle name="Milliers 10" xfId="625" xr:uid="{00000000-0005-0000-0000-0000E8000000}"/>
    <cellStyle name="Milliers 11" xfId="621" xr:uid="{00000000-0005-0000-0000-0000E9000000}"/>
    <cellStyle name="Milliers 12" xfId="619" xr:uid="{00000000-0005-0000-0000-0000EA000000}"/>
    <cellStyle name="Milliers 13" xfId="622" xr:uid="{00000000-0005-0000-0000-0000EB000000}"/>
    <cellStyle name="Milliers 14" xfId="613" xr:uid="{00000000-0005-0000-0000-0000EC000000}"/>
    <cellStyle name="Milliers 2" xfId="607" xr:uid="{00000000-0005-0000-0000-0000ED000000}"/>
    <cellStyle name="Milliers 3" xfId="614" xr:uid="{00000000-0005-0000-0000-0000EE000000}"/>
    <cellStyle name="Milliers 4" xfId="610" xr:uid="{00000000-0005-0000-0000-0000EF000000}"/>
    <cellStyle name="Milliers 5" xfId="620" xr:uid="{00000000-0005-0000-0000-0000F0000000}"/>
    <cellStyle name="Milliers 6" xfId="611" xr:uid="{00000000-0005-0000-0000-0000F1000000}"/>
    <cellStyle name="Milliers 7" xfId="626" xr:uid="{00000000-0005-0000-0000-0000F2000000}"/>
    <cellStyle name="Milliers 8" xfId="624" xr:uid="{00000000-0005-0000-0000-0000F3000000}"/>
    <cellStyle name="Milliers 9" xfId="627" xr:uid="{00000000-0005-0000-0000-0000F4000000}"/>
    <cellStyle name="monthly" xfId="90" xr:uid="{00000000-0005-0000-0000-0000F5000000}"/>
    <cellStyle name="monthly 2" xfId="367" xr:uid="{00000000-0005-0000-0000-0000F6000000}"/>
    <cellStyle name="Neutral 2" xfId="276" xr:uid="{00000000-0005-0000-0000-0000F7000000}"/>
    <cellStyle name="Neutral 3" xfId="91" xr:uid="{00000000-0005-0000-0000-0000F8000000}"/>
    <cellStyle name="Neutre" xfId="92" xr:uid="{00000000-0005-0000-0000-0000F9000000}"/>
    <cellStyle name="Neutre 2" xfId="277" xr:uid="{00000000-0005-0000-0000-0000FA000000}"/>
    <cellStyle name="Neutre 3" xfId="368" xr:uid="{00000000-0005-0000-0000-0000FB000000}"/>
    <cellStyle name="Normal" xfId="0" builtinId="0"/>
    <cellStyle name="Normal - Style1" xfId="93" xr:uid="{00000000-0005-0000-0000-0000FD000000}"/>
    <cellStyle name="Normal 10" xfId="208" xr:uid="{00000000-0005-0000-0000-0000FE000000}"/>
    <cellStyle name="Normal 10 2" xfId="409" xr:uid="{00000000-0005-0000-0000-0000FF000000}"/>
    <cellStyle name="Normal 100" xfId="467" xr:uid="{00000000-0005-0000-0000-000000010000}"/>
    <cellStyle name="Normal 101" xfId="584" xr:uid="{00000000-0005-0000-0000-000001010000}"/>
    <cellStyle name="Normal 102" xfId="591" xr:uid="{00000000-0005-0000-0000-000002010000}"/>
    <cellStyle name="Normal 103" xfId="589" xr:uid="{00000000-0005-0000-0000-000003010000}"/>
    <cellStyle name="Normal 104" xfId="587" xr:uid="{00000000-0005-0000-0000-000004010000}"/>
    <cellStyle name="Normal 105" xfId="586" xr:uid="{00000000-0005-0000-0000-000005010000}"/>
    <cellStyle name="Normal 106" xfId="585" xr:uid="{00000000-0005-0000-0000-000006010000}"/>
    <cellStyle name="Normal 107" xfId="588" xr:uid="{00000000-0005-0000-0000-000007010000}"/>
    <cellStyle name="Normal 108" xfId="612" xr:uid="{00000000-0005-0000-0000-000008010000}"/>
    <cellStyle name="Normal 109" xfId="606" xr:uid="{00000000-0005-0000-0000-000009010000}"/>
    <cellStyle name="Normal 11" xfId="203" xr:uid="{00000000-0005-0000-0000-00000A010000}"/>
    <cellStyle name="Normal 11 2" xfId="404" xr:uid="{00000000-0005-0000-0000-00000B010000}"/>
    <cellStyle name="Normal 110" xfId="616" xr:uid="{00000000-0005-0000-0000-00000C010000}"/>
    <cellStyle name="Normal 111" xfId="623" xr:uid="{00000000-0005-0000-0000-00000D010000}"/>
    <cellStyle name="Normal 112" xfId="608" xr:uid="{00000000-0005-0000-0000-00000E010000}"/>
    <cellStyle name="Normal 113" xfId="615" xr:uid="{00000000-0005-0000-0000-00000F010000}"/>
    <cellStyle name="Normal 114" xfId="628" xr:uid="{00000000-0005-0000-0000-000010010000}"/>
    <cellStyle name="Normal 115" xfId="609" xr:uid="{00000000-0005-0000-0000-000011010000}"/>
    <cellStyle name="Normal 116" xfId="629" xr:uid="{00000000-0005-0000-0000-000012010000}"/>
    <cellStyle name="Normal 117" xfId="630" xr:uid="{00000000-0005-0000-0000-000013010000}"/>
    <cellStyle name="Normal 118" xfId="631" xr:uid="{00000000-0005-0000-0000-000014010000}"/>
    <cellStyle name="Normal 119" xfId="632" xr:uid="{00000000-0005-0000-0000-000015010000}"/>
    <cellStyle name="Normal 12" xfId="207" xr:uid="{00000000-0005-0000-0000-000016010000}"/>
    <cellStyle name="Normal 12 2" xfId="408" xr:uid="{00000000-0005-0000-0000-000017010000}"/>
    <cellStyle name="Normal 120" xfId="633" xr:uid="{00000000-0005-0000-0000-000018010000}"/>
    <cellStyle name="Normal 121" xfId="634" xr:uid="{00000000-0005-0000-0000-000019010000}"/>
    <cellStyle name="Normal 122" xfId="363" xr:uid="{00000000-0005-0000-0000-00001A010000}"/>
    <cellStyle name="Normal 123" xfId="438" xr:uid="{00000000-0005-0000-0000-00001B010000}"/>
    <cellStyle name="Normal 124" xfId="635" xr:uid="{00000000-0005-0000-0000-00001C010000}"/>
    <cellStyle name="Normal 13" xfId="204" xr:uid="{00000000-0005-0000-0000-00001D010000}"/>
    <cellStyle name="Normal 13 2" xfId="405" xr:uid="{00000000-0005-0000-0000-00001E010000}"/>
    <cellStyle name="Normal 14" xfId="206" xr:uid="{00000000-0005-0000-0000-00001F010000}"/>
    <cellStyle name="Normal 14 2" xfId="407" xr:uid="{00000000-0005-0000-0000-000020010000}"/>
    <cellStyle name="Normal 15" xfId="205" xr:uid="{00000000-0005-0000-0000-000021010000}"/>
    <cellStyle name="Normal 15 2" xfId="406" xr:uid="{00000000-0005-0000-0000-000022010000}"/>
    <cellStyle name="Normal 16" xfId="209" xr:uid="{00000000-0005-0000-0000-000023010000}"/>
    <cellStyle name="Normal 16 2" xfId="410" xr:uid="{00000000-0005-0000-0000-000024010000}"/>
    <cellStyle name="Normal 17" xfId="331" xr:uid="{00000000-0005-0000-0000-000025010000}"/>
    <cellStyle name="Normal 17 2" xfId="436" xr:uid="{00000000-0005-0000-0000-000026010000}"/>
    <cellStyle name="Normal 18" xfId="335" xr:uid="{00000000-0005-0000-0000-000027010000}"/>
    <cellStyle name="Normal 18 2" xfId="437" xr:uid="{00000000-0005-0000-0000-000028010000}"/>
    <cellStyle name="Normal 19" xfId="330" xr:uid="{00000000-0005-0000-0000-000029010000}"/>
    <cellStyle name="Normal 19 2" xfId="435" xr:uid="{00000000-0005-0000-0000-00002A010000}"/>
    <cellStyle name="Normal 2" xfId="94" xr:uid="{00000000-0005-0000-0000-00002B010000}"/>
    <cellStyle name="Normal 2 2" xfId="278" xr:uid="{00000000-0005-0000-0000-00002C010000}"/>
    <cellStyle name="Normal 2 3" xfId="353" xr:uid="{00000000-0005-0000-0000-00002D010000}"/>
    <cellStyle name="Normal 2 3 2" xfId="604" xr:uid="{00000000-0005-0000-0000-00002E010000}"/>
    <cellStyle name="Normal 20" xfId="338" xr:uid="{00000000-0005-0000-0000-00002F010000}"/>
    <cellStyle name="Normal 20 2" xfId="488" xr:uid="{00000000-0005-0000-0000-000030010000}"/>
    <cellStyle name="Normal 21" xfId="339" xr:uid="{00000000-0005-0000-0000-000031010000}"/>
    <cellStyle name="Normal 21 2" xfId="489" xr:uid="{00000000-0005-0000-0000-000032010000}"/>
    <cellStyle name="Normal 22" xfId="340" xr:uid="{00000000-0005-0000-0000-000033010000}"/>
    <cellStyle name="Normal 22 2" xfId="490" xr:uid="{00000000-0005-0000-0000-000034010000}"/>
    <cellStyle name="Normal 23" xfId="341" xr:uid="{00000000-0005-0000-0000-000035010000}"/>
    <cellStyle name="Normal 23 2" xfId="491" xr:uid="{00000000-0005-0000-0000-000036010000}"/>
    <cellStyle name="Normal 24" xfId="337" xr:uid="{00000000-0005-0000-0000-000037010000}"/>
    <cellStyle name="Normal 24 2" xfId="592" xr:uid="{00000000-0005-0000-0000-000038010000}"/>
    <cellStyle name="Normal 24 3" xfId="487" xr:uid="{00000000-0005-0000-0000-000039010000}"/>
    <cellStyle name="Normal 25" xfId="342" xr:uid="{00000000-0005-0000-0000-00003A010000}"/>
    <cellStyle name="Normal 25 2" xfId="593" xr:uid="{00000000-0005-0000-0000-00003B010000}"/>
    <cellStyle name="Normal 25 3" xfId="492" xr:uid="{00000000-0005-0000-0000-00003C010000}"/>
    <cellStyle name="Normal 26" xfId="343" xr:uid="{00000000-0005-0000-0000-00003D010000}"/>
    <cellStyle name="Normal 26 2" xfId="594" xr:uid="{00000000-0005-0000-0000-00003E010000}"/>
    <cellStyle name="Normal 26 3" xfId="493" xr:uid="{00000000-0005-0000-0000-00003F010000}"/>
    <cellStyle name="Normal 27" xfId="344" xr:uid="{00000000-0005-0000-0000-000040010000}"/>
    <cellStyle name="Normal 27 2" xfId="595" xr:uid="{00000000-0005-0000-0000-000041010000}"/>
    <cellStyle name="Normal 27 3" xfId="494" xr:uid="{00000000-0005-0000-0000-000042010000}"/>
    <cellStyle name="Normal 28" xfId="345" xr:uid="{00000000-0005-0000-0000-000043010000}"/>
    <cellStyle name="Normal 28 2" xfId="596" xr:uid="{00000000-0005-0000-0000-000044010000}"/>
    <cellStyle name="Normal 28 3" xfId="495" xr:uid="{00000000-0005-0000-0000-000045010000}"/>
    <cellStyle name="Normal 29" xfId="346" xr:uid="{00000000-0005-0000-0000-000046010000}"/>
    <cellStyle name="Normal 29 2" xfId="597" xr:uid="{00000000-0005-0000-0000-000047010000}"/>
    <cellStyle name="Normal 29 3" xfId="496" xr:uid="{00000000-0005-0000-0000-000048010000}"/>
    <cellStyle name="Normal 3" xfId="95" xr:uid="{00000000-0005-0000-0000-000049010000}"/>
    <cellStyle name="Normal 3 2" xfId="197" xr:uid="{00000000-0005-0000-0000-00004A010000}"/>
    <cellStyle name="Normal 3 2 2" xfId="398" xr:uid="{00000000-0005-0000-0000-00004B010000}"/>
    <cellStyle name="Normal 3 3" xfId="279" xr:uid="{00000000-0005-0000-0000-00004C010000}"/>
    <cellStyle name="Normal 3 3 2" xfId="416" xr:uid="{00000000-0005-0000-0000-00004D010000}"/>
    <cellStyle name="Normal 3 4" xfId="369" xr:uid="{00000000-0005-0000-0000-00004E010000}"/>
    <cellStyle name="Normal 30" xfId="347" xr:uid="{00000000-0005-0000-0000-00004F010000}"/>
    <cellStyle name="Normal 30 2" xfId="598" xr:uid="{00000000-0005-0000-0000-000050010000}"/>
    <cellStyle name="Normal 30 3" xfId="497" xr:uid="{00000000-0005-0000-0000-000051010000}"/>
    <cellStyle name="Normal 31" xfId="348" xr:uid="{00000000-0005-0000-0000-000052010000}"/>
    <cellStyle name="Normal 31 2" xfId="599" xr:uid="{00000000-0005-0000-0000-000053010000}"/>
    <cellStyle name="Normal 31 3" xfId="498" xr:uid="{00000000-0005-0000-0000-000054010000}"/>
    <cellStyle name="Normal 32" xfId="349" xr:uid="{00000000-0005-0000-0000-000055010000}"/>
    <cellStyle name="Normal 32 2" xfId="600" xr:uid="{00000000-0005-0000-0000-000056010000}"/>
    <cellStyle name="Normal 32 3" xfId="499" xr:uid="{00000000-0005-0000-0000-000057010000}"/>
    <cellStyle name="Normal 33" xfId="307" xr:uid="{00000000-0005-0000-0000-000058010000}"/>
    <cellStyle name="Normal 33 2" xfId="590" xr:uid="{00000000-0005-0000-0000-000059010000}"/>
    <cellStyle name="Normal 33 3" xfId="431" xr:uid="{00000000-0005-0000-0000-00005A010000}"/>
    <cellStyle name="Normal 34" xfId="350" xr:uid="{00000000-0005-0000-0000-00005B010000}"/>
    <cellStyle name="Normal 34 2" xfId="601" xr:uid="{00000000-0005-0000-0000-00005C010000}"/>
    <cellStyle name="Normal 34 3" xfId="500" xr:uid="{00000000-0005-0000-0000-00005D010000}"/>
    <cellStyle name="Normal 35" xfId="351" xr:uid="{00000000-0005-0000-0000-00005E010000}"/>
    <cellStyle name="Normal 35 2" xfId="602" xr:uid="{00000000-0005-0000-0000-00005F010000}"/>
    <cellStyle name="Normal 35 3" xfId="501" xr:uid="{00000000-0005-0000-0000-000060010000}"/>
    <cellStyle name="Normal 36" xfId="352" xr:uid="{00000000-0005-0000-0000-000061010000}"/>
    <cellStyle name="Normal 36 2" xfId="362" xr:uid="{00000000-0005-0000-0000-000062010000}"/>
    <cellStyle name="Normal 36 2 2" xfId="617" xr:uid="{00000000-0005-0000-0000-000063010000}"/>
    <cellStyle name="Normal 36 2 3" xfId="603" xr:uid="{00000000-0005-0000-0000-000064010000}"/>
    <cellStyle name="Normal 36 3" xfId="618" xr:uid="{00000000-0005-0000-0000-000065010000}"/>
    <cellStyle name="Normal 36 4" xfId="502" xr:uid="{00000000-0005-0000-0000-000066010000}"/>
    <cellStyle name="Normal 37" xfId="1" xr:uid="{00000000-0005-0000-0000-000067010000}"/>
    <cellStyle name="Normal 37 2" xfId="414" xr:uid="{00000000-0005-0000-0000-000068010000}"/>
    <cellStyle name="Normal 38" xfId="356" xr:uid="{00000000-0005-0000-0000-000069010000}"/>
    <cellStyle name="Normal 38 2" xfId="506" xr:uid="{00000000-0005-0000-0000-00006A010000}"/>
    <cellStyle name="Normal 39" xfId="357" xr:uid="{00000000-0005-0000-0000-00006B010000}"/>
    <cellStyle name="Normal 39 2" xfId="508" xr:uid="{00000000-0005-0000-0000-00006C010000}"/>
    <cellStyle name="Normal 4" xfId="96" xr:uid="{00000000-0005-0000-0000-00006D010000}"/>
    <cellStyle name="Normal 4 2" xfId="198" xr:uid="{00000000-0005-0000-0000-00006E010000}"/>
    <cellStyle name="Normal 4 2 2" xfId="399" xr:uid="{00000000-0005-0000-0000-00006F010000}"/>
    <cellStyle name="Normal 4 3" xfId="280" xr:uid="{00000000-0005-0000-0000-000070010000}"/>
    <cellStyle name="Normal 4 3 2" xfId="417" xr:uid="{00000000-0005-0000-0000-000071010000}"/>
    <cellStyle name="Normal 4 4" xfId="370" xr:uid="{00000000-0005-0000-0000-000072010000}"/>
    <cellStyle name="Normal 40" xfId="358" xr:uid="{00000000-0005-0000-0000-000073010000}"/>
    <cellStyle name="Normal 40 2" xfId="509" xr:uid="{00000000-0005-0000-0000-000074010000}"/>
    <cellStyle name="Normal 41" xfId="361" xr:uid="{00000000-0005-0000-0000-000075010000}"/>
    <cellStyle name="Normal 41 2" xfId="510" xr:uid="{00000000-0005-0000-0000-000076010000}"/>
    <cellStyle name="Normal 42" xfId="505" xr:uid="{00000000-0005-0000-0000-000077010000}"/>
    <cellStyle name="Normal 43" xfId="507" xr:uid="{00000000-0005-0000-0000-000078010000}"/>
    <cellStyle name="Normal 44" xfId="511" xr:uid="{00000000-0005-0000-0000-000079010000}"/>
    <cellStyle name="Normal 45" xfId="513" xr:uid="{00000000-0005-0000-0000-00007A010000}"/>
    <cellStyle name="Normal 46" xfId="504" xr:uid="{00000000-0005-0000-0000-00007B010000}"/>
    <cellStyle name="Normal 47" xfId="518" xr:uid="{00000000-0005-0000-0000-00007C010000}"/>
    <cellStyle name="Normal 48" xfId="520" xr:uid="{00000000-0005-0000-0000-00007D010000}"/>
    <cellStyle name="Normal 49" xfId="521" xr:uid="{00000000-0005-0000-0000-00007E010000}"/>
    <cellStyle name="Normal 5" xfId="97" xr:uid="{00000000-0005-0000-0000-00007F010000}"/>
    <cellStyle name="Normal 5 2" xfId="199" xr:uid="{00000000-0005-0000-0000-000080010000}"/>
    <cellStyle name="Normal 5 2 2" xfId="400" xr:uid="{00000000-0005-0000-0000-000081010000}"/>
    <cellStyle name="Normal 5 3" xfId="281" xr:uid="{00000000-0005-0000-0000-000082010000}"/>
    <cellStyle name="Normal 5 3 2" xfId="418" xr:uid="{00000000-0005-0000-0000-000083010000}"/>
    <cellStyle name="Normal 5 4" xfId="371" xr:uid="{00000000-0005-0000-0000-000084010000}"/>
    <cellStyle name="Normal 50" xfId="523" xr:uid="{00000000-0005-0000-0000-000085010000}"/>
    <cellStyle name="Normal 51" xfId="524" xr:uid="{00000000-0005-0000-0000-000086010000}"/>
    <cellStyle name="Normal 52" xfId="522" xr:uid="{00000000-0005-0000-0000-000087010000}"/>
    <cellStyle name="Normal 53" xfId="525" xr:uid="{00000000-0005-0000-0000-000088010000}"/>
    <cellStyle name="Normal 54" xfId="519" xr:uid="{00000000-0005-0000-0000-000089010000}"/>
    <cellStyle name="Normal 55" xfId="526" xr:uid="{00000000-0005-0000-0000-00008A010000}"/>
    <cellStyle name="Normal 56" xfId="527" xr:uid="{00000000-0005-0000-0000-00008B010000}"/>
    <cellStyle name="Normal 57" xfId="528" xr:uid="{00000000-0005-0000-0000-00008C010000}"/>
    <cellStyle name="Normal 58" xfId="529" xr:uid="{00000000-0005-0000-0000-00008D010000}"/>
    <cellStyle name="Normal 59" xfId="530" xr:uid="{00000000-0005-0000-0000-00008E010000}"/>
    <cellStyle name="Normal 6" xfId="194" xr:uid="{00000000-0005-0000-0000-00008F010000}"/>
    <cellStyle name="Normal 6 2" xfId="396" xr:uid="{00000000-0005-0000-0000-000090010000}"/>
    <cellStyle name="Normal 60" xfId="503" xr:uid="{00000000-0005-0000-0000-000091010000}"/>
    <cellStyle name="Normal 61" xfId="531" xr:uid="{00000000-0005-0000-0000-000092010000}"/>
    <cellStyle name="Normal 62" xfId="532" xr:uid="{00000000-0005-0000-0000-000093010000}"/>
    <cellStyle name="Normal 63" xfId="533" xr:uid="{00000000-0005-0000-0000-000094010000}"/>
    <cellStyle name="Normal 64" xfId="534" xr:uid="{00000000-0005-0000-0000-000095010000}"/>
    <cellStyle name="Normal 65" xfId="535" xr:uid="{00000000-0005-0000-0000-000096010000}"/>
    <cellStyle name="Normal 66" xfId="536" xr:uid="{00000000-0005-0000-0000-000097010000}"/>
    <cellStyle name="Normal 67" xfId="537" xr:uid="{00000000-0005-0000-0000-000098010000}"/>
    <cellStyle name="Normal 68" xfId="538" xr:uid="{00000000-0005-0000-0000-000099010000}"/>
    <cellStyle name="Normal 69" xfId="539" xr:uid="{00000000-0005-0000-0000-00009A010000}"/>
    <cellStyle name="Normal 7" xfId="200" xr:uid="{00000000-0005-0000-0000-00009B010000}"/>
    <cellStyle name="Normal 7 2" xfId="401" xr:uid="{00000000-0005-0000-0000-00009C010000}"/>
    <cellStyle name="Normal 70" xfId="468" xr:uid="{00000000-0005-0000-0000-00009D010000}"/>
    <cellStyle name="Normal 71" xfId="555" xr:uid="{00000000-0005-0000-0000-00009E010000}"/>
    <cellStyle name="Normal 72" xfId="556" xr:uid="{00000000-0005-0000-0000-00009F010000}"/>
    <cellStyle name="Normal 73" xfId="557" xr:uid="{00000000-0005-0000-0000-0000A0010000}"/>
    <cellStyle name="Normal 74" xfId="558" xr:uid="{00000000-0005-0000-0000-0000A1010000}"/>
    <cellStyle name="Normal 75" xfId="559" xr:uid="{00000000-0005-0000-0000-0000A2010000}"/>
    <cellStyle name="Normal 76" xfId="560" xr:uid="{00000000-0005-0000-0000-0000A3010000}"/>
    <cellStyle name="Normal 77" xfId="561" xr:uid="{00000000-0005-0000-0000-0000A4010000}"/>
    <cellStyle name="Normal 78" xfId="562" xr:uid="{00000000-0005-0000-0000-0000A5010000}"/>
    <cellStyle name="Normal 79" xfId="564" xr:uid="{00000000-0005-0000-0000-0000A6010000}"/>
    <cellStyle name="Normal 8" xfId="201" xr:uid="{00000000-0005-0000-0000-0000A7010000}"/>
    <cellStyle name="Normal 8 2" xfId="402" xr:uid="{00000000-0005-0000-0000-0000A8010000}"/>
    <cellStyle name="Normal 80" xfId="565" xr:uid="{00000000-0005-0000-0000-0000A9010000}"/>
    <cellStyle name="Normal 81" xfId="566" xr:uid="{00000000-0005-0000-0000-0000AA010000}"/>
    <cellStyle name="Normal 82" xfId="567" xr:uid="{00000000-0005-0000-0000-0000AB010000}"/>
    <cellStyle name="Normal 83" xfId="563" xr:uid="{00000000-0005-0000-0000-0000AC010000}"/>
    <cellStyle name="Normal 84" xfId="568" xr:uid="{00000000-0005-0000-0000-0000AD010000}"/>
    <cellStyle name="Normal 85" xfId="569" xr:uid="{00000000-0005-0000-0000-0000AE010000}"/>
    <cellStyle name="Normal 86" xfId="570" xr:uid="{00000000-0005-0000-0000-0000AF010000}"/>
    <cellStyle name="Normal 87" xfId="571" xr:uid="{00000000-0005-0000-0000-0000B0010000}"/>
    <cellStyle name="Normal 88" xfId="572" xr:uid="{00000000-0005-0000-0000-0000B1010000}"/>
    <cellStyle name="Normal 89" xfId="573" xr:uid="{00000000-0005-0000-0000-0000B2010000}"/>
    <cellStyle name="Normal 9" xfId="202" xr:uid="{00000000-0005-0000-0000-0000B3010000}"/>
    <cellStyle name="Normal 9 2" xfId="403" xr:uid="{00000000-0005-0000-0000-0000B4010000}"/>
    <cellStyle name="Normal 90" xfId="574" xr:uid="{00000000-0005-0000-0000-0000B5010000}"/>
    <cellStyle name="Normal 91" xfId="575" xr:uid="{00000000-0005-0000-0000-0000B6010000}"/>
    <cellStyle name="Normal 92" xfId="577" xr:uid="{00000000-0005-0000-0000-0000B7010000}"/>
    <cellStyle name="Normal 93" xfId="578" xr:uid="{00000000-0005-0000-0000-0000B8010000}"/>
    <cellStyle name="Normal 94" xfId="576" xr:uid="{00000000-0005-0000-0000-0000B9010000}"/>
    <cellStyle name="Normal 95" xfId="579" xr:uid="{00000000-0005-0000-0000-0000BA010000}"/>
    <cellStyle name="Normal 96" xfId="580" xr:uid="{00000000-0005-0000-0000-0000BB010000}"/>
    <cellStyle name="Normal 97" xfId="581" xr:uid="{00000000-0005-0000-0000-0000BC010000}"/>
    <cellStyle name="Normal 98" xfId="582" xr:uid="{00000000-0005-0000-0000-0000BD010000}"/>
    <cellStyle name="Normal 99" xfId="583" xr:uid="{00000000-0005-0000-0000-0000BE010000}"/>
    <cellStyle name="Normal_Display" xfId="360" xr:uid="{00000000-0005-0000-0000-0000BF010000}"/>
    <cellStyle name="Normal_From Nat EF excel draft extrait clarity 3" xfId="282" xr:uid="{00000000-0005-0000-0000-0000C0010000}"/>
    <cellStyle name="normální_06-ORDER-Hradec" xfId="98" xr:uid="{00000000-0005-0000-0000-0000C1010000}"/>
    <cellStyle name="Normalny_Line 25" xfId="99" xr:uid="{00000000-0005-0000-0000-0000C2010000}"/>
    <cellStyle name="Note 2" xfId="283" xr:uid="{00000000-0005-0000-0000-0000C3010000}"/>
    <cellStyle name="Note 2 2" xfId="419" xr:uid="{00000000-0005-0000-0000-0000C4010000}"/>
    <cellStyle name="Note 3" xfId="100" xr:uid="{00000000-0005-0000-0000-0000C5010000}"/>
    <cellStyle name="Output 2" xfId="284" xr:uid="{00000000-0005-0000-0000-0000C6010000}"/>
    <cellStyle name="Output 3" xfId="101" xr:uid="{00000000-0005-0000-0000-0000C7010000}"/>
    <cellStyle name="Percent [0%]" xfId="102" xr:uid="{00000000-0005-0000-0000-0000C8010000}"/>
    <cellStyle name="Percent [0.00%]" xfId="103" xr:uid="{00000000-0005-0000-0000-0000C9010000}"/>
    <cellStyle name="PSChar" xfId="104" xr:uid="{00000000-0005-0000-0000-0000CA010000}"/>
    <cellStyle name="PSChar 2" xfId="285" xr:uid="{00000000-0005-0000-0000-0000CB010000}"/>
    <cellStyle name="PSDate" xfId="105" xr:uid="{00000000-0005-0000-0000-0000CC010000}"/>
    <cellStyle name="PSDec" xfId="106" xr:uid="{00000000-0005-0000-0000-0000CD010000}"/>
    <cellStyle name="PSHeading" xfId="107" xr:uid="{00000000-0005-0000-0000-0000CE010000}"/>
    <cellStyle name="PSHeading 2" xfId="108" xr:uid="{00000000-0005-0000-0000-0000CF010000}"/>
    <cellStyle name="PSHeading 2 2" xfId="109" xr:uid="{00000000-0005-0000-0000-0000D0010000}"/>
    <cellStyle name="PSHeading 2 2 2" xfId="288" xr:uid="{00000000-0005-0000-0000-0000D1010000}"/>
    <cellStyle name="PSHeading 2 3" xfId="287" xr:uid="{00000000-0005-0000-0000-0000D2010000}"/>
    <cellStyle name="PSHeading 2_Flexjet sch.1" xfId="110" xr:uid="{00000000-0005-0000-0000-0000D3010000}"/>
    <cellStyle name="PSHeading 3" xfId="111" xr:uid="{00000000-0005-0000-0000-0000D4010000}"/>
    <cellStyle name="PSHeading 3 2" xfId="289" xr:uid="{00000000-0005-0000-0000-0000D5010000}"/>
    <cellStyle name="PSHeading 4" xfId="112" xr:uid="{00000000-0005-0000-0000-0000D6010000}"/>
    <cellStyle name="PSHeading 4 2" xfId="290" xr:uid="{00000000-0005-0000-0000-0000D7010000}"/>
    <cellStyle name="PSHeading 5" xfId="113" xr:uid="{00000000-0005-0000-0000-0000D8010000}"/>
    <cellStyle name="PSHeading 5 2" xfId="291" xr:uid="{00000000-0005-0000-0000-0000D9010000}"/>
    <cellStyle name="PSHeading 6" xfId="286" xr:uid="{00000000-0005-0000-0000-0000DA010000}"/>
    <cellStyle name="PSHeading_sch-14-All" xfId="114" xr:uid="{00000000-0005-0000-0000-0000DB010000}"/>
    <cellStyle name="PSInt" xfId="115" xr:uid="{00000000-0005-0000-0000-0000DC010000}"/>
    <cellStyle name="PSSpacer" xfId="116" xr:uid="{00000000-0005-0000-0000-0000DD010000}"/>
    <cellStyle name="PSSpacer 2" xfId="292" xr:uid="{00000000-0005-0000-0000-0000DE010000}"/>
    <cellStyle name="SAPBEXaggData" xfId="117" xr:uid="{00000000-0005-0000-0000-0000DF010000}"/>
    <cellStyle name="SAPBEXaggDataEmph" xfId="118" xr:uid="{00000000-0005-0000-0000-0000E0010000}"/>
    <cellStyle name="SAPBEXaggItem" xfId="119" xr:uid="{00000000-0005-0000-0000-0000E1010000}"/>
    <cellStyle name="SAPBEXaggItemX" xfId="120" xr:uid="{00000000-0005-0000-0000-0000E2010000}"/>
    <cellStyle name="SAPBEXaggItemX 2" xfId="293" xr:uid="{00000000-0005-0000-0000-0000E3010000}"/>
    <cellStyle name="SAPBEXchaText" xfId="121" xr:uid="{00000000-0005-0000-0000-0000E4010000}"/>
    <cellStyle name="SAPBEXexcBad7" xfId="122" xr:uid="{00000000-0005-0000-0000-0000E5010000}"/>
    <cellStyle name="SAPBEXexcBad8" xfId="123" xr:uid="{00000000-0005-0000-0000-0000E6010000}"/>
    <cellStyle name="SAPBEXexcBad9" xfId="124" xr:uid="{00000000-0005-0000-0000-0000E7010000}"/>
    <cellStyle name="SAPBEXexcCritical4" xfId="125" xr:uid="{00000000-0005-0000-0000-0000E8010000}"/>
    <cellStyle name="SAPBEXexcCritical5" xfId="126" xr:uid="{00000000-0005-0000-0000-0000E9010000}"/>
    <cellStyle name="SAPBEXexcCritical6" xfId="127" xr:uid="{00000000-0005-0000-0000-0000EA010000}"/>
    <cellStyle name="SAPBEXexcGood1" xfId="128" xr:uid="{00000000-0005-0000-0000-0000EB010000}"/>
    <cellStyle name="SAPBEXexcGood2" xfId="129" xr:uid="{00000000-0005-0000-0000-0000EC010000}"/>
    <cellStyle name="SAPBEXexcGood3" xfId="130" xr:uid="{00000000-0005-0000-0000-0000ED010000}"/>
    <cellStyle name="SAPBEXfilterDrill" xfId="131" xr:uid="{00000000-0005-0000-0000-0000EE010000}"/>
    <cellStyle name="SAPBEXfilterItem" xfId="132" xr:uid="{00000000-0005-0000-0000-0000EF010000}"/>
    <cellStyle name="SAPBEXfilterText" xfId="133" xr:uid="{00000000-0005-0000-0000-0000F0010000}"/>
    <cellStyle name="SAPBEXformats" xfId="134" xr:uid="{00000000-0005-0000-0000-0000F1010000}"/>
    <cellStyle name="SAPBEXheaderItem" xfId="135" xr:uid="{00000000-0005-0000-0000-0000F2010000}"/>
    <cellStyle name="SAPBEXheaderItem 2" xfId="136" xr:uid="{00000000-0005-0000-0000-0000F3010000}"/>
    <cellStyle name="SAPBEXheaderItem_#49 103-RA-0312-BA 0000M1001" xfId="137" xr:uid="{00000000-0005-0000-0000-0000F4010000}"/>
    <cellStyle name="SAPBEXheaderText" xfId="138" xr:uid="{00000000-0005-0000-0000-0000F5010000}"/>
    <cellStyle name="SAPBEXheaderText 2" xfId="139" xr:uid="{00000000-0005-0000-0000-0000F6010000}"/>
    <cellStyle name="SAPBEXheaderText_#49 103-RA-0312-BA 0000M1001" xfId="140" xr:uid="{00000000-0005-0000-0000-0000F7010000}"/>
    <cellStyle name="SAPBEXHLevel0" xfId="141" xr:uid="{00000000-0005-0000-0000-0000F8010000}"/>
    <cellStyle name="SAPBEXHLevel0 2" xfId="294" xr:uid="{00000000-0005-0000-0000-0000F9010000}"/>
    <cellStyle name="SAPBEXHLevel0 2 2" xfId="420" xr:uid="{00000000-0005-0000-0000-0000FA010000}"/>
    <cellStyle name="SAPBEXHLevel0 3" xfId="373" xr:uid="{00000000-0005-0000-0000-0000FB010000}"/>
    <cellStyle name="SAPBEXHLevel0X" xfId="142" xr:uid="{00000000-0005-0000-0000-0000FC010000}"/>
    <cellStyle name="SAPBEXHLevel0X 2" xfId="295" xr:uid="{00000000-0005-0000-0000-0000FD010000}"/>
    <cellStyle name="SAPBEXHLevel0X 2 2" xfId="421" xr:uid="{00000000-0005-0000-0000-0000FE010000}"/>
    <cellStyle name="SAPBEXHLevel0X 3" xfId="374" xr:uid="{00000000-0005-0000-0000-0000FF010000}"/>
    <cellStyle name="SAPBEXHLevel1" xfId="143" xr:uid="{00000000-0005-0000-0000-000000020000}"/>
    <cellStyle name="SAPBEXHLevel1 2" xfId="296" xr:uid="{00000000-0005-0000-0000-000001020000}"/>
    <cellStyle name="SAPBEXHLevel1 2 2" xfId="422" xr:uid="{00000000-0005-0000-0000-000002020000}"/>
    <cellStyle name="SAPBEXHLevel1 3" xfId="375" xr:uid="{00000000-0005-0000-0000-000003020000}"/>
    <cellStyle name="SAPBEXHLevel1X" xfId="144" xr:uid="{00000000-0005-0000-0000-000004020000}"/>
    <cellStyle name="SAPBEXHLevel1X 2" xfId="297" xr:uid="{00000000-0005-0000-0000-000005020000}"/>
    <cellStyle name="SAPBEXHLevel1X 2 2" xfId="423" xr:uid="{00000000-0005-0000-0000-000006020000}"/>
    <cellStyle name="SAPBEXHLevel1X 3" xfId="376" xr:uid="{00000000-0005-0000-0000-000007020000}"/>
    <cellStyle name="SAPBEXHLevel2" xfId="145" xr:uid="{00000000-0005-0000-0000-000008020000}"/>
    <cellStyle name="SAPBEXHLevel2 2" xfId="298" xr:uid="{00000000-0005-0000-0000-000009020000}"/>
    <cellStyle name="SAPBEXHLevel2 2 2" xfId="424" xr:uid="{00000000-0005-0000-0000-00000A020000}"/>
    <cellStyle name="SAPBEXHLevel2 3" xfId="377" xr:uid="{00000000-0005-0000-0000-00000B020000}"/>
    <cellStyle name="SAPBEXHLevel2X" xfId="146" xr:uid="{00000000-0005-0000-0000-00000C020000}"/>
    <cellStyle name="SAPBEXHLevel2X 2" xfId="299" xr:uid="{00000000-0005-0000-0000-00000D020000}"/>
    <cellStyle name="SAPBEXHLevel2X 2 2" xfId="425" xr:uid="{00000000-0005-0000-0000-00000E020000}"/>
    <cellStyle name="SAPBEXHLevel2X 3" xfId="378" xr:uid="{00000000-0005-0000-0000-00000F020000}"/>
    <cellStyle name="SAPBEXHLevel3" xfId="147" xr:uid="{00000000-0005-0000-0000-000010020000}"/>
    <cellStyle name="SAPBEXHLevel3 2" xfId="300" xr:uid="{00000000-0005-0000-0000-000011020000}"/>
    <cellStyle name="SAPBEXHLevel3 2 2" xfId="426" xr:uid="{00000000-0005-0000-0000-000012020000}"/>
    <cellStyle name="SAPBEXHLevel3 3" xfId="379" xr:uid="{00000000-0005-0000-0000-000013020000}"/>
    <cellStyle name="SAPBEXHLevel3X" xfId="148" xr:uid="{00000000-0005-0000-0000-000014020000}"/>
    <cellStyle name="SAPBEXHLevel3X 2" xfId="301" xr:uid="{00000000-0005-0000-0000-000015020000}"/>
    <cellStyle name="SAPBEXHLevel3X 2 2" xfId="427" xr:uid="{00000000-0005-0000-0000-000016020000}"/>
    <cellStyle name="SAPBEXHLevel3X 3" xfId="380" xr:uid="{00000000-0005-0000-0000-000017020000}"/>
    <cellStyle name="SAPBEXresData" xfId="149" xr:uid="{00000000-0005-0000-0000-000018020000}"/>
    <cellStyle name="SAPBEXresDataEmph" xfId="150" xr:uid="{00000000-0005-0000-0000-000019020000}"/>
    <cellStyle name="SAPBEXresItem" xfId="151" xr:uid="{00000000-0005-0000-0000-00001A020000}"/>
    <cellStyle name="SAPBEXresItemX" xfId="152" xr:uid="{00000000-0005-0000-0000-00001B020000}"/>
    <cellStyle name="SAPBEXresItemX 2" xfId="302" xr:uid="{00000000-0005-0000-0000-00001C020000}"/>
    <cellStyle name="SAPBEXstdData" xfId="153" xr:uid="{00000000-0005-0000-0000-00001D020000}"/>
    <cellStyle name="SAPBEXstdDataEmph" xfId="154" xr:uid="{00000000-0005-0000-0000-00001E020000}"/>
    <cellStyle name="SAPBEXstdItem" xfId="155" xr:uid="{00000000-0005-0000-0000-00001F020000}"/>
    <cellStyle name="SAPBEXstdItemX" xfId="156" xr:uid="{00000000-0005-0000-0000-000020020000}"/>
    <cellStyle name="SAPBEXstdItemX 2" xfId="303" xr:uid="{00000000-0005-0000-0000-000021020000}"/>
    <cellStyle name="SAPBEXtitle" xfId="157" xr:uid="{00000000-0005-0000-0000-000022020000}"/>
    <cellStyle name="SAPBEXundefined" xfId="158" xr:uid="{00000000-0005-0000-0000-000023020000}"/>
    <cellStyle name="SAPError" xfId="159" xr:uid="{00000000-0005-0000-0000-000024020000}"/>
    <cellStyle name="SAPError 2" xfId="304" xr:uid="{00000000-0005-0000-0000-000025020000}"/>
    <cellStyle name="SAPError 2 2" xfId="428" xr:uid="{00000000-0005-0000-0000-000026020000}"/>
    <cellStyle name="SAPError 3" xfId="381" xr:uid="{00000000-0005-0000-0000-000027020000}"/>
    <cellStyle name="SAPKey" xfId="160" xr:uid="{00000000-0005-0000-0000-000028020000}"/>
    <cellStyle name="SAPKey 2" xfId="305" xr:uid="{00000000-0005-0000-0000-000029020000}"/>
    <cellStyle name="SAPKey 2 2" xfId="429" xr:uid="{00000000-0005-0000-0000-00002A020000}"/>
    <cellStyle name="SAPKey 3" xfId="382" xr:uid="{00000000-0005-0000-0000-00002B020000}"/>
    <cellStyle name="SAPLocked" xfId="161" xr:uid="{00000000-0005-0000-0000-00002C020000}"/>
    <cellStyle name="SAPLocked 2" xfId="306" xr:uid="{00000000-0005-0000-0000-00002D020000}"/>
    <cellStyle name="SAPLocked 2 2" xfId="430" xr:uid="{00000000-0005-0000-0000-00002E020000}"/>
    <cellStyle name="SAPLocked 3" xfId="383" xr:uid="{00000000-0005-0000-0000-00002F020000}"/>
    <cellStyle name="SAPOutput" xfId="162" xr:uid="{00000000-0005-0000-0000-000030020000}"/>
    <cellStyle name="SAPOutput 2" xfId="445" xr:uid="{00000000-0005-0000-0000-000031020000}"/>
    <cellStyle name="SAPSpace" xfId="163" xr:uid="{00000000-0005-0000-0000-000032020000}"/>
    <cellStyle name="SAPSpace 2" xfId="308" xr:uid="{00000000-0005-0000-0000-000033020000}"/>
    <cellStyle name="SAPSpace 2 2" xfId="432" xr:uid="{00000000-0005-0000-0000-000034020000}"/>
    <cellStyle name="SAPSpace 3" xfId="384" xr:uid="{00000000-0005-0000-0000-000035020000}"/>
    <cellStyle name="SAPText" xfId="164" xr:uid="{00000000-0005-0000-0000-000036020000}"/>
    <cellStyle name="SAPText 2" xfId="309" xr:uid="{00000000-0005-0000-0000-000037020000}"/>
    <cellStyle name="SAPText 2 2" xfId="433" xr:uid="{00000000-0005-0000-0000-000038020000}"/>
    <cellStyle name="SAPText 3" xfId="385" xr:uid="{00000000-0005-0000-0000-000039020000}"/>
    <cellStyle name="SAPUnLocked" xfId="165" xr:uid="{00000000-0005-0000-0000-00003A020000}"/>
    <cellStyle name="SAPUnLocked 2" xfId="354" xr:uid="{00000000-0005-0000-0000-00003B020000}"/>
    <cellStyle name="SAPUnLocked 2 2" xfId="605" xr:uid="{00000000-0005-0000-0000-00003C020000}"/>
    <cellStyle name="SAPUnLocked 2 3" xfId="442" xr:uid="{00000000-0005-0000-0000-00003D020000}"/>
    <cellStyle name="Satisfaisant" xfId="166" xr:uid="{00000000-0005-0000-0000-00003E020000}"/>
    <cellStyle name="Satisfaisant 2" xfId="310" xr:uid="{00000000-0005-0000-0000-00003F020000}"/>
    <cellStyle name="Satisfaisant 3" xfId="386" xr:uid="{00000000-0005-0000-0000-000040020000}"/>
    <cellStyle name="SEM-BPS-data" xfId="167" xr:uid="{00000000-0005-0000-0000-000041020000}"/>
    <cellStyle name="SEM-BPS-data 2" xfId="311" xr:uid="{00000000-0005-0000-0000-000042020000}"/>
    <cellStyle name="SEM-BPS-head" xfId="168" xr:uid="{00000000-0005-0000-0000-000043020000}"/>
    <cellStyle name="SEM-BPS-head 2" xfId="312" xr:uid="{00000000-0005-0000-0000-000044020000}"/>
    <cellStyle name="SEM-BPS-headdata" xfId="169" xr:uid="{00000000-0005-0000-0000-000045020000}"/>
    <cellStyle name="SEM-BPS-headdata 2" xfId="313" xr:uid="{00000000-0005-0000-0000-000046020000}"/>
    <cellStyle name="SEM-BPS-headkey" xfId="170" xr:uid="{00000000-0005-0000-0000-000047020000}"/>
    <cellStyle name="SEM-BPS-headkey 2" xfId="314" xr:uid="{00000000-0005-0000-0000-000048020000}"/>
    <cellStyle name="SEM-BPS-input-on" xfId="171" xr:uid="{00000000-0005-0000-0000-000049020000}"/>
    <cellStyle name="SEM-BPS-input-on 2" xfId="315" xr:uid="{00000000-0005-0000-0000-00004A020000}"/>
    <cellStyle name="SEM-BPS-key" xfId="172" xr:uid="{00000000-0005-0000-0000-00004B020000}"/>
    <cellStyle name="SEM-BPS-key 2" xfId="316" xr:uid="{00000000-0005-0000-0000-00004C020000}"/>
    <cellStyle name="SHItems" xfId="173" xr:uid="{00000000-0005-0000-0000-00004D020000}"/>
    <cellStyle name="SHItems 2" xfId="317" xr:uid="{00000000-0005-0000-0000-00004E020000}"/>
    <cellStyle name="SHQuadro" xfId="174" xr:uid="{00000000-0005-0000-0000-00004F020000}"/>
    <cellStyle name="SHQuadro 2" xfId="318" xr:uid="{00000000-0005-0000-0000-000050020000}"/>
    <cellStyle name="Sortie" xfId="175" xr:uid="{00000000-0005-0000-0000-000051020000}"/>
    <cellStyle name="Sortie 2" xfId="319" xr:uid="{00000000-0005-0000-0000-000052020000}"/>
    <cellStyle name="Sortie 3" xfId="387" xr:uid="{00000000-0005-0000-0000-000053020000}"/>
    <cellStyle name="Standaard_- Rel. source" xfId="176" xr:uid="{00000000-0005-0000-0000-000054020000}"/>
    <cellStyle name="Standard_16" xfId="177" xr:uid="{00000000-0005-0000-0000-000055020000}"/>
    <cellStyle name="Style 1" xfId="178" xr:uid="{00000000-0005-0000-0000-000056020000}"/>
    <cellStyle name="Style 1 2" xfId="320" xr:uid="{00000000-0005-0000-0000-000057020000}"/>
    <cellStyle name="Style 1 2 2" xfId="434" xr:uid="{00000000-0005-0000-0000-000058020000}"/>
    <cellStyle name="Style 1 3" xfId="388" xr:uid="{00000000-0005-0000-0000-000059020000}"/>
    <cellStyle name="Texte explicatif" xfId="179" xr:uid="{00000000-0005-0000-0000-00005A020000}"/>
    <cellStyle name="Texte explicatif 2" xfId="321" xr:uid="{00000000-0005-0000-0000-00005B020000}"/>
    <cellStyle name="Texte explicatif 3" xfId="389" xr:uid="{00000000-0005-0000-0000-00005C020000}"/>
    <cellStyle name="Title 2" xfId="322" xr:uid="{00000000-0005-0000-0000-00005D020000}"/>
    <cellStyle name="Title 3" xfId="355" xr:uid="{00000000-0005-0000-0000-00005E020000}"/>
    <cellStyle name="Title 4" xfId="180" xr:uid="{00000000-0005-0000-0000-00005F020000}"/>
    <cellStyle name="TITRE" xfId="181" xr:uid="{00000000-0005-0000-0000-000060020000}"/>
    <cellStyle name="TITRE 2" xfId="323" xr:uid="{00000000-0005-0000-0000-000061020000}"/>
    <cellStyle name="Titre 3" xfId="390" xr:uid="{00000000-0005-0000-0000-000062020000}"/>
    <cellStyle name="Titre 4" xfId="411" xr:uid="{00000000-0005-0000-0000-000063020000}"/>
    <cellStyle name="Titre 5" xfId="636" xr:uid="{00000000-0005-0000-0000-000064020000}"/>
    <cellStyle name="Titre 1" xfId="182" xr:uid="{00000000-0005-0000-0000-000065020000}"/>
    <cellStyle name="Titre 1 2" xfId="324" xr:uid="{00000000-0005-0000-0000-000066020000}"/>
    <cellStyle name="Titre 1 3" xfId="391" xr:uid="{00000000-0005-0000-0000-000067020000}"/>
    <cellStyle name="Titre 2" xfId="183" xr:uid="{00000000-0005-0000-0000-000068020000}"/>
    <cellStyle name="Titre 2 2" xfId="325" xr:uid="{00000000-0005-0000-0000-000069020000}"/>
    <cellStyle name="Titre 2 3" xfId="392" xr:uid="{00000000-0005-0000-0000-00006A020000}"/>
    <cellStyle name="Titre 3" xfId="184" xr:uid="{00000000-0005-0000-0000-00006B020000}"/>
    <cellStyle name="Titre 3 2" xfId="326" xr:uid="{00000000-0005-0000-0000-00006C020000}"/>
    <cellStyle name="Titre 3 3" xfId="393" xr:uid="{00000000-0005-0000-0000-00006D020000}"/>
    <cellStyle name="Titre 4" xfId="185" xr:uid="{00000000-0005-0000-0000-00006E020000}"/>
    <cellStyle name="Titre 4 2" xfId="327" xr:uid="{00000000-0005-0000-0000-00006F020000}"/>
    <cellStyle name="Titre 4 3" xfId="394" xr:uid="{00000000-0005-0000-0000-000070020000}"/>
    <cellStyle name="TITRE_Sch.12 - M3000" xfId="186" xr:uid="{00000000-0005-0000-0000-000071020000}"/>
    <cellStyle name="Total 2" xfId="328" xr:uid="{00000000-0005-0000-0000-000072020000}"/>
    <cellStyle name="Total 3" xfId="187" xr:uid="{00000000-0005-0000-0000-000073020000}"/>
    <cellStyle name="Valuta [0]_CM_DATA_TRAXIS" xfId="188" xr:uid="{00000000-0005-0000-0000-000074020000}"/>
    <cellStyle name="Valuta_CM_DATA_TRAXIS" xfId="189" xr:uid="{00000000-0005-0000-0000-000075020000}"/>
    <cellStyle name="Vérification" xfId="190" xr:uid="{00000000-0005-0000-0000-000076020000}"/>
    <cellStyle name="Vérification 2" xfId="329" xr:uid="{00000000-0005-0000-0000-000077020000}"/>
    <cellStyle name="Vérification 3" xfId="395" xr:uid="{00000000-0005-0000-0000-000078020000}"/>
    <cellStyle name="Währung [0]_ANLAG_SP" xfId="191" xr:uid="{00000000-0005-0000-0000-000079020000}"/>
    <cellStyle name="Währung_ANLAG_SP" xfId="192" xr:uid="{00000000-0005-0000-0000-00007A020000}"/>
    <cellStyle name="Warning Text 2" xfId="336" xr:uid="{00000000-0005-0000-0000-00007B020000}"/>
    <cellStyle name="Warning Text 3" xfId="193" xr:uid="{00000000-0005-0000-0000-00007C020000}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332BF-4282-4AD9-B34C-BC707C2C84BC}">
  <dimension ref="B14:E14"/>
  <sheetViews>
    <sheetView workbookViewId="0">
      <selection sqref="A1:F14"/>
    </sheetView>
  </sheetViews>
  <sheetFormatPr defaultRowHeight="12.75"/>
  <cols>
    <col min="1" max="1" width="9.33203125" style="230"/>
    <col min="2" max="2" width="31" style="230" customWidth="1"/>
    <col min="3" max="3" width="8.1640625" style="230" bestFit="1" customWidth="1"/>
    <col min="4" max="4" width="4.83203125" style="230" bestFit="1" customWidth="1"/>
    <col min="5" max="5" width="74.6640625" style="231" bestFit="1" customWidth="1"/>
    <col min="6" max="6" width="56.5" style="230" bestFit="1" customWidth="1"/>
    <col min="7" max="16384" width="9.33203125" style="230"/>
  </cols>
  <sheetData>
    <row r="14" spans="2:2" ht="18.75">
      <c r="B14" s="23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6"/>
  <sheetViews>
    <sheetView tabSelected="1" view="pageBreakPreview" zoomScale="120" zoomScaleNormal="100" zoomScaleSheetLayoutView="120" workbookViewId="0">
      <selection activeCell="F23" sqref="F23"/>
    </sheetView>
  </sheetViews>
  <sheetFormatPr defaultColWidth="21.5" defaultRowHeight="12.75"/>
  <cols>
    <col min="1" max="1" width="75.83203125" style="89" customWidth="1"/>
    <col min="2" max="2" width="10.83203125" style="89" customWidth="1"/>
    <col min="3" max="4" width="13.33203125" style="89" customWidth="1"/>
    <col min="5" max="16384" width="21.5" style="89"/>
  </cols>
  <sheetData>
    <row r="1" spans="1:5" ht="12.75" customHeight="1">
      <c r="A1" s="88" t="s">
        <v>0</v>
      </c>
      <c r="B1" s="88"/>
      <c r="C1" s="35"/>
      <c r="D1" s="35"/>
      <c r="E1" s="113"/>
    </row>
    <row r="2" spans="1:5" ht="12.75" customHeight="1">
      <c r="A2" s="88" t="s">
        <v>17</v>
      </c>
      <c r="B2" s="88"/>
      <c r="C2" s="35"/>
      <c r="D2" s="35"/>
      <c r="E2" s="113"/>
    </row>
    <row r="3" spans="1:5" ht="12.75" customHeight="1">
      <c r="A3" s="14" t="s">
        <v>107</v>
      </c>
      <c r="B3" s="88"/>
      <c r="C3" s="35"/>
      <c r="D3" s="35"/>
      <c r="E3" s="159"/>
    </row>
    <row r="4" spans="1:5" ht="12.75" customHeight="1">
      <c r="A4" s="14" t="s">
        <v>18</v>
      </c>
      <c r="B4" s="14"/>
      <c r="D4" s="35"/>
      <c r="E4" s="113"/>
    </row>
    <row r="5" spans="1:5" ht="12.75" customHeight="1">
      <c r="A5" s="14"/>
      <c r="B5" s="14"/>
      <c r="C5" s="235" t="s">
        <v>104</v>
      </c>
      <c r="D5" s="236"/>
    </row>
    <row r="6" spans="1:5" ht="12.75" customHeight="1">
      <c r="A6" s="14"/>
      <c r="B6" s="14"/>
      <c r="C6" s="236"/>
      <c r="D6" s="236"/>
    </row>
    <row r="7" spans="1:5" ht="12.75" customHeight="1">
      <c r="A7" s="1"/>
      <c r="B7" s="99" t="s">
        <v>3</v>
      </c>
      <c r="C7" s="11">
        <v>2023</v>
      </c>
      <c r="D7" s="12">
        <v>2022</v>
      </c>
      <c r="E7" s="113"/>
    </row>
    <row r="8" spans="1:5" ht="12.75" customHeight="1">
      <c r="A8" s="14" t="s">
        <v>19</v>
      </c>
      <c r="B8" s="9">
        <v>2</v>
      </c>
      <c r="C8" s="34">
        <v>1453</v>
      </c>
      <c r="D8" s="16">
        <v>1246</v>
      </c>
      <c r="E8" s="113"/>
    </row>
    <row r="9" spans="1:5" ht="12.75" customHeight="1">
      <c r="A9" s="1" t="s">
        <v>20</v>
      </c>
      <c r="B9" s="10">
        <v>9</v>
      </c>
      <c r="C9" s="93">
        <v>1158</v>
      </c>
      <c r="D9" s="94">
        <v>1007</v>
      </c>
      <c r="E9" s="113"/>
    </row>
    <row r="10" spans="1:5" ht="12.75" customHeight="1">
      <c r="A10" s="40" t="s">
        <v>21</v>
      </c>
      <c r="B10" s="6"/>
      <c r="C10" s="166">
        <f>C8-C9</f>
        <v>295</v>
      </c>
      <c r="D10" s="95">
        <f>D8-D9</f>
        <v>239</v>
      </c>
      <c r="E10" s="113"/>
    </row>
    <row r="11" spans="1:5" ht="12.75" customHeight="1">
      <c r="A11" s="14" t="s">
        <v>22</v>
      </c>
      <c r="B11" s="9"/>
      <c r="C11" s="96">
        <v>96</v>
      </c>
      <c r="D11" s="97">
        <v>87</v>
      </c>
      <c r="E11" s="113"/>
    </row>
    <row r="12" spans="1:5" ht="12.75" customHeight="1">
      <c r="A12" s="14" t="s">
        <v>23</v>
      </c>
      <c r="B12" s="9">
        <v>3</v>
      </c>
      <c r="C12" s="96">
        <v>61</v>
      </c>
      <c r="D12" s="97">
        <v>79</v>
      </c>
      <c r="E12" s="113"/>
    </row>
    <row r="13" spans="1:5" ht="12.75" customHeight="1">
      <c r="A13" s="1" t="s">
        <v>24</v>
      </c>
      <c r="B13" s="10">
        <v>4</v>
      </c>
      <c r="C13" s="96">
        <v>-2</v>
      </c>
      <c r="D13" s="97">
        <v>-12</v>
      </c>
      <c r="E13" s="113"/>
    </row>
    <row r="14" spans="1:5" ht="12.75" customHeight="1">
      <c r="A14" s="40" t="s">
        <v>25</v>
      </c>
      <c r="B14" s="6"/>
      <c r="C14" s="166">
        <f>C10-(SUM(C11:C13))</f>
        <v>140</v>
      </c>
      <c r="D14" s="95">
        <f>D10-(SUM(D11:D13))</f>
        <v>85</v>
      </c>
      <c r="E14" s="113"/>
    </row>
    <row r="15" spans="1:5" ht="12.75" customHeight="1">
      <c r="A15" s="14" t="s">
        <v>26</v>
      </c>
      <c r="B15" s="9">
        <v>5</v>
      </c>
      <c r="C15" s="96">
        <v>176</v>
      </c>
      <c r="D15" s="97">
        <v>376</v>
      </c>
      <c r="E15" s="113"/>
    </row>
    <row r="16" spans="1:5" ht="12.75" customHeight="1">
      <c r="A16" s="1" t="s">
        <v>27</v>
      </c>
      <c r="B16" s="10">
        <v>5</v>
      </c>
      <c r="C16" s="93">
        <v>-253</v>
      </c>
      <c r="D16" s="94">
        <v>-4</v>
      </c>
      <c r="E16" s="113"/>
    </row>
    <row r="17" spans="1:6" ht="12.75" customHeight="1">
      <c r="A17" s="40" t="s">
        <v>28</v>
      </c>
      <c r="B17" s="8"/>
      <c r="C17" s="166">
        <f>C14-SUM(C15:C16)</f>
        <v>217</v>
      </c>
      <c r="D17" s="95">
        <f>D14-SUM(D15:D16)</f>
        <v>-287</v>
      </c>
      <c r="E17" s="113"/>
    </row>
    <row r="18" spans="1:6" ht="12.75" customHeight="1">
      <c r="A18" s="1" t="s">
        <v>99</v>
      </c>
      <c r="B18" s="10"/>
      <c r="C18" s="93">
        <v>-85</v>
      </c>
      <c r="D18" s="94">
        <v>0</v>
      </c>
      <c r="E18" s="113"/>
    </row>
    <row r="19" spans="1:6" ht="12.75" customHeight="1">
      <c r="A19" s="76" t="s">
        <v>117</v>
      </c>
      <c r="B19" s="9"/>
      <c r="C19" s="166">
        <f>C17-C18</f>
        <v>302</v>
      </c>
      <c r="D19" s="121">
        <f>D17-D18</f>
        <v>-287</v>
      </c>
      <c r="E19" s="113"/>
    </row>
    <row r="20" spans="1:6" ht="12.75" customHeight="1">
      <c r="A20" s="14" t="s">
        <v>92</v>
      </c>
      <c r="B20" s="9"/>
      <c r="C20" s="96">
        <v>0</v>
      </c>
      <c r="D20" s="97">
        <v>0</v>
      </c>
      <c r="E20" s="113"/>
    </row>
    <row r="21" spans="1:6" ht="12.75" customHeight="1" thickBot="1">
      <c r="A21" s="17" t="s">
        <v>74</v>
      </c>
      <c r="B21" s="7"/>
      <c r="C21" s="167">
        <f>SUM(C19:C20)</f>
        <v>302</v>
      </c>
      <c r="D21" s="61">
        <f>SUM(D19:D20)</f>
        <v>-287</v>
      </c>
      <c r="E21" s="113"/>
    </row>
    <row r="22" spans="1:6" ht="13.5" customHeight="1">
      <c r="A22" s="56" t="s">
        <v>93</v>
      </c>
      <c r="B22" s="9">
        <v>6</v>
      </c>
      <c r="C22" s="69"/>
      <c r="D22" s="62"/>
      <c r="E22" s="113"/>
    </row>
    <row r="23" spans="1:6" ht="12.75" customHeight="1">
      <c r="A23" s="164" t="s">
        <v>129</v>
      </c>
      <c r="B23" s="9"/>
      <c r="C23" s="168">
        <v>3.1</v>
      </c>
      <c r="D23" s="165">
        <v>-3.09</v>
      </c>
      <c r="E23" s="113"/>
    </row>
    <row r="24" spans="1:6" ht="12.75" customHeight="1" thickBot="1">
      <c r="A24" s="118" t="s">
        <v>130</v>
      </c>
      <c r="B24" s="91"/>
      <c r="C24" s="169">
        <v>2.98</v>
      </c>
      <c r="D24" s="63">
        <v>-3.09</v>
      </c>
      <c r="E24" s="113"/>
    </row>
    <row r="25" spans="1:6" ht="12.75" customHeight="1">
      <c r="A25" s="234" t="s">
        <v>118</v>
      </c>
      <c r="B25" s="234"/>
      <c r="D25" s="77"/>
      <c r="E25" s="113"/>
    </row>
    <row r="26" spans="1:6" ht="12.75" customHeight="1">
      <c r="A26" s="234" t="s">
        <v>119</v>
      </c>
      <c r="B26" s="234"/>
      <c r="D26" s="77"/>
      <c r="E26" s="113"/>
    </row>
    <row r="27" spans="1:6">
      <c r="A27" s="130"/>
      <c r="B27" s="130"/>
      <c r="C27" s="130"/>
      <c r="D27" s="130"/>
      <c r="F27" s="92"/>
    </row>
    <row r="28" spans="1:6" ht="12.75" customHeight="1">
      <c r="A28" s="234" t="s">
        <v>114</v>
      </c>
      <c r="B28" s="234"/>
      <c r="D28" s="77"/>
      <c r="E28" s="113"/>
    </row>
    <row r="29" spans="1:6" ht="15" customHeight="1">
      <c r="A29" s="2"/>
      <c r="B29" s="2"/>
      <c r="C29" s="2"/>
      <c r="D29" s="2"/>
    </row>
    <row r="30" spans="1:6" ht="15" customHeight="1">
      <c r="A30" s="2"/>
      <c r="B30" s="2"/>
      <c r="C30" s="2"/>
      <c r="D30" s="2"/>
    </row>
    <row r="31" spans="1:6" ht="15" customHeight="1">
      <c r="A31" s="2"/>
      <c r="B31" s="2"/>
      <c r="C31" s="2"/>
      <c r="D31" s="2"/>
    </row>
    <row r="32" spans="1:6" ht="15" customHeight="1">
      <c r="A32" s="2"/>
      <c r="B32" s="2"/>
      <c r="C32" s="2"/>
      <c r="D32" s="2"/>
    </row>
    <row r="33" spans="1:4" ht="15" customHeight="1">
      <c r="A33" s="2"/>
      <c r="B33" s="2"/>
      <c r="C33" s="2"/>
      <c r="D33" s="2"/>
    </row>
    <row r="34" spans="1:4" ht="15" customHeight="1">
      <c r="A34" s="2"/>
      <c r="B34" s="2"/>
      <c r="C34" s="2"/>
      <c r="D34" s="2"/>
    </row>
    <row r="35" spans="1:4" ht="15" customHeight="1">
      <c r="A35" s="2"/>
      <c r="B35" s="2"/>
      <c r="C35" s="2"/>
      <c r="D35" s="2"/>
    </row>
    <row r="36" spans="1:4" ht="15" customHeight="1">
      <c r="A36" s="2"/>
      <c r="B36" s="2"/>
      <c r="C36" s="2"/>
      <c r="D36" s="2"/>
    </row>
    <row r="37" spans="1:4" ht="15" customHeight="1">
      <c r="A37" s="2"/>
      <c r="B37" s="2"/>
      <c r="C37" s="2"/>
      <c r="D37" s="2"/>
    </row>
    <row r="38" spans="1:4" ht="15" customHeight="1">
      <c r="A38" s="2"/>
      <c r="B38" s="2"/>
      <c r="C38" s="2"/>
      <c r="D38" s="2"/>
    </row>
    <row r="39" spans="1:4" ht="15" customHeight="1">
      <c r="A39" s="2"/>
      <c r="B39" s="2"/>
      <c r="C39" s="2"/>
      <c r="D39" s="2"/>
    </row>
    <row r="40" spans="1:4" ht="15" customHeight="1">
      <c r="A40" s="2"/>
      <c r="B40" s="2"/>
      <c r="C40" s="2"/>
      <c r="D40" s="2"/>
    </row>
    <row r="41" spans="1:4" ht="15" customHeight="1">
      <c r="A41" s="2"/>
      <c r="B41" s="2"/>
      <c r="C41" s="2"/>
      <c r="D41" s="2"/>
    </row>
    <row r="42" spans="1:4" ht="15" customHeight="1">
      <c r="A42" s="2"/>
      <c r="B42" s="2"/>
      <c r="C42" s="2"/>
      <c r="D42" s="2"/>
    </row>
    <row r="43" spans="1:4" ht="15" customHeight="1">
      <c r="A43" s="2"/>
      <c r="B43" s="2"/>
      <c r="C43" s="2"/>
      <c r="D43" s="2"/>
    </row>
    <row r="44" spans="1:4" ht="15" customHeight="1">
      <c r="A44" s="2"/>
      <c r="B44" s="2"/>
      <c r="C44" s="2"/>
      <c r="D44" s="2"/>
    </row>
    <row r="45" spans="1:4" ht="15" customHeight="1">
      <c r="A45" s="2"/>
      <c r="B45" s="2"/>
      <c r="C45" s="2"/>
      <c r="D45" s="2"/>
    </row>
    <row r="46" spans="1:4" ht="15" customHeight="1">
      <c r="A46" s="2"/>
      <c r="B46" s="2"/>
      <c r="C46" s="2"/>
      <c r="D46" s="2"/>
    </row>
    <row r="47" spans="1:4" ht="15" customHeight="1">
      <c r="A47" s="2"/>
      <c r="B47" s="2"/>
      <c r="C47" s="2"/>
      <c r="D47" s="2"/>
    </row>
    <row r="48" spans="1:4" ht="15" customHeight="1">
      <c r="A48" s="2"/>
      <c r="B48" s="2"/>
      <c r="C48" s="2"/>
      <c r="D48" s="2"/>
    </row>
    <row r="49" spans="1:4" ht="15" customHeight="1">
      <c r="A49" s="2"/>
      <c r="B49" s="2"/>
      <c r="C49" s="2"/>
      <c r="D49" s="2"/>
    </row>
    <row r="50" spans="1:4" ht="15" customHeight="1">
      <c r="A50" s="2"/>
      <c r="B50" s="2"/>
      <c r="C50" s="2"/>
      <c r="D50" s="2"/>
    </row>
    <row r="51" spans="1:4" ht="15" customHeight="1">
      <c r="A51" s="233"/>
      <c r="B51" s="233"/>
    </row>
    <row r="52" spans="1:4" ht="15" customHeight="1">
      <c r="A52" s="2"/>
      <c r="B52" s="2"/>
      <c r="C52" s="2"/>
      <c r="D52" s="2"/>
    </row>
    <row r="53" spans="1:4" ht="15" customHeight="1">
      <c r="A53" s="2"/>
      <c r="B53" s="2"/>
      <c r="C53" s="2"/>
      <c r="D53" s="2"/>
    </row>
    <row r="54" spans="1:4" ht="15" customHeight="1">
      <c r="A54" s="2"/>
      <c r="B54" s="2"/>
      <c r="C54" s="2"/>
      <c r="D54" s="2"/>
    </row>
    <row r="55" spans="1:4" ht="15" customHeight="1">
      <c r="A55" s="2"/>
      <c r="B55" s="2"/>
      <c r="C55" s="2"/>
      <c r="D55" s="2"/>
    </row>
    <row r="56" spans="1:4" ht="15" customHeight="1">
      <c r="A56" s="2"/>
      <c r="B56" s="2"/>
      <c r="C56" s="2"/>
      <c r="D56" s="2"/>
    </row>
    <row r="57" spans="1:4" ht="15" customHeight="1">
      <c r="A57" s="2"/>
      <c r="B57" s="2"/>
      <c r="C57" s="2"/>
      <c r="D57" s="2"/>
    </row>
    <row r="58" spans="1:4" ht="15" customHeight="1">
      <c r="A58" s="2"/>
      <c r="B58" s="2"/>
      <c r="C58" s="2"/>
      <c r="D58" s="2"/>
    </row>
    <row r="59" spans="1:4" ht="15" customHeight="1">
      <c r="A59" s="2"/>
      <c r="B59" s="2"/>
      <c r="C59" s="2"/>
      <c r="D59" s="2"/>
    </row>
    <row r="60" spans="1:4" ht="15" customHeight="1">
      <c r="A60" s="2"/>
      <c r="B60" s="2"/>
      <c r="C60" s="2"/>
      <c r="D60" s="2"/>
    </row>
    <row r="61" spans="1:4" ht="15" customHeight="1">
      <c r="A61" s="2"/>
      <c r="B61" s="2"/>
      <c r="C61" s="2"/>
      <c r="D61" s="2"/>
    </row>
    <row r="62" spans="1:4" ht="15" customHeight="1">
      <c r="A62" s="2"/>
      <c r="B62" s="2"/>
      <c r="C62" s="2"/>
      <c r="D62" s="2"/>
    </row>
    <row r="63" spans="1:4" ht="15" customHeight="1">
      <c r="A63" s="2"/>
      <c r="B63" s="2"/>
      <c r="C63" s="2"/>
      <c r="D63" s="2"/>
    </row>
    <row r="64" spans="1:4" ht="15" customHeight="1">
      <c r="A64" s="2"/>
      <c r="B64" s="2"/>
      <c r="C64" s="2"/>
      <c r="D64" s="2"/>
    </row>
    <row r="65" spans="1:4" ht="15" customHeight="1">
      <c r="A65" s="2"/>
      <c r="B65" s="2"/>
      <c r="C65" s="2"/>
      <c r="D65" s="2"/>
    </row>
    <row r="66" spans="1:4" ht="15" customHeight="1">
      <c r="A66" s="2"/>
      <c r="B66" s="2"/>
      <c r="C66" s="2"/>
      <c r="D66" s="2"/>
    </row>
    <row r="67" spans="1:4" ht="15" customHeight="1">
      <c r="A67" s="2"/>
      <c r="B67" s="2"/>
      <c r="C67" s="2"/>
      <c r="D67" s="2"/>
    </row>
    <row r="68" spans="1:4" ht="15" customHeight="1">
      <c r="A68" s="2"/>
      <c r="B68" s="2"/>
      <c r="C68" s="2"/>
      <c r="D68" s="2"/>
    </row>
    <row r="69" spans="1:4" ht="15" customHeight="1">
      <c r="A69" s="2"/>
      <c r="B69" s="2"/>
      <c r="C69" s="2"/>
      <c r="D69" s="2"/>
    </row>
    <row r="70" spans="1:4" ht="15" customHeight="1">
      <c r="A70" s="2"/>
      <c r="B70" s="2"/>
      <c r="C70" s="2"/>
      <c r="D70" s="2"/>
    </row>
    <row r="71" spans="1:4" ht="15" customHeight="1">
      <c r="A71" s="2"/>
      <c r="B71" s="2"/>
      <c r="C71" s="2"/>
      <c r="D71" s="2"/>
    </row>
    <row r="72" spans="1:4" ht="15" customHeight="1">
      <c r="A72" s="2"/>
      <c r="B72" s="2"/>
      <c r="C72" s="2"/>
      <c r="D72" s="2"/>
    </row>
    <row r="73" spans="1:4" ht="15" customHeight="1">
      <c r="A73" s="2"/>
      <c r="B73" s="2"/>
      <c r="C73" s="2"/>
      <c r="D73" s="2"/>
    </row>
    <row r="74" spans="1:4" ht="15" customHeight="1">
      <c r="A74" s="2"/>
      <c r="B74" s="2"/>
      <c r="C74" s="2"/>
      <c r="D74" s="2"/>
    </row>
    <row r="75" spans="1:4" ht="15" customHeight="1">
      <c r="A75" s="2"/>
      <c r="B75" s="2"/>
      <c r="C75" s="2"/>
      <c r="D75" s="2"/>
    </row>
    <row r="76" spans="1:4" ht="15" customHeight="1">
      <c r="A76" s="2"/>
      <c r="B76" s="2"/>
      <c r="C76" s="2"/>
      <c r="D76" s="2"/>
    </row>
    <row r="77" spans="1:4" ht="15" customHeight="1">
      <c r="A77" s="2"/>
      <c r="B77" s="2"/>
      <c r="C77" s="2"/>
      <c r="D77" s="2"/>
    </row>
    <row r="78" spans="1:4" ht="15" customHeight="1">
      <c r="A78" s="2"/>
      <c r="B78" s="2"/>
      <c r="C78" s="2"/>
      <c r="D78" s="2"/>
    </row>
    <row r="79" spans="1:4" ht="15" customHeight="1">
      <c r="A79" s="2"/>
      <c r="B79" s="2"/>
      <c r="C79" s="2"/>
      <c r="D79" s="2"/>
    </row>
    <row r="80" spans="1:4" ht="15" customHeight="1">
      <c r="A80" s="2"/>
      <c r="B80" s="2"/>
      <c r="C80" s="2"/>
      <c r="D80" s="2"/>
    </row>
    <row r="81" spans="1:4" ht="15" customHeight="1">
      <c r="A81" s="2"/>
      <c r="B81" s="2"/>
      <c r="C81" s="2"/>
      <c r="D81" s="2"/>
    </row>
    <row r="82" spans="1:4" ht="15" customHeight="1">
      <c r="A82" s="2"/>
      <c r="B82" s="2"/>
      <c r="C82" s="2"/>
      <c r="D82" s="2"/>
    </row>
    <row r="83" spans="1:4" ht="15" customHeight="1">
      <c r="A83" s="2"/>
      <c r="B83" s="2"/>
      <c r="C83" s="2"/>
      <c r="D83" s="2"/>
    </row>
    <row r="84" spans="1:4" ht="15" customHeight="1">
      <c r="A84" s="2"/>
      <c r="B84" s="2"/>
      <c r="C84" s="2"/>
      <c r="D84" s="2"/>
    </row>
    <row r="85" spans="1:4" ht="15" customHeight="1">
      <c r="A85" s="2"/>
      <c r="B85" s="2"/>
      <c r="C85" s="2"/>
      <c r="D85" s="2"/>
    </row>
    <row r="86" spans="1:4" ht="15" customHeight="1">
      <c r="A86" s="2"/>
      <c r="B86" s="2"/>
      <c r="C86" s="2"/>
      <c r="D86" s="2"/>
    </row>
    <row r="87" spans="1:4" ht="15" customHeight="1">
      <c r="A87" s="2"/>
      <c r="B87" s="2"/>
      <c r="C87" s="2"/>
      <c r="D87" s="2"/>
    </row>
    <row r="88" spans="1:4" ht="15" customHeight="1">
      <c r="A88" s="2"/>
      <c r="B88" s="2"/>
      <c r="C88" s="2"/>
      <c r="D88" s="2"/>
    </row>
    <row r="89" spans="1:4" ht="15" customHeight="1">
      <c r="A89" s="2"/>
      <c r="B89" s="2"/>
      <c r="C89" s="2"/>
      <c r="D89" s="2"/>
    </row>
    <row r="90" spans="1:4" ht="15" customHeight="1">
      <c r="A90" s="2"/>
      <c r="B90" s="2"/>
      <c r="C90" s="2"/>
      <c r="D90" s="2"/>
    </row>
    <row r="91" spans="1:4" ht="15" customHeight="1">
      <c r="A91" s="2"/>
      <c r="B91" s="2"/>
      <c r="C91" s="2"/>
      <c r="D91" s="2"/>
    </row>
    <row r="92" spans="1:4" ht="15" customHeight="1">
      <c r="A92" s="2"/>
      <c r="B92" s="2"/>
      <c r="C92" s="2"/>
      <c r="D92" s="2"/>
    </row>
    <row r="93" spans="1:4" ht="15" customHeight="1">
      <c r="A93" s="2"/>
      <c r="B93" s="2"/>
      <c r="C93" s="2"/>
      <c r="D93" s="2"/>
    </row>
    <row r="94" spans="1:4" ht="15" customHeight="1">
      <c r="A94" s="2"/>
      <c r="B94" s="2"/>
      <c r="C94" s="2"/>
      <c r="D94" s="2"/>
    </row>
    <row r="95" spans="1:4" ht="15" customHeight="1">
      <c r="A95" s="2"/>
      <c r="B95" s="2"/>
      <c r="C95" s="2"/>
      <c r="D95" s="2"/>
    </row>
    <row r="96" spans="1:4" ht="15" customHeight="1">
      <c r="A96" s="2"/>
      <c r="B96" s="2"/>
      <c r="C96" s="2"/>
      <c r="D96" s="2"/>
    </row>
  </sheetData>
  <mergeCells count="5">
    <mergeCell ref="A51:B51"/>
    <mergeCell ref="A28:B28"/>
    <mergeCell ref="C5:D6"/>
    <mergeCell ref="A25:B25"/>
    <mergeCell ref="A26:B26"/>
  </mergeCells>
  <pageMargins left="0.70866141732283472" right="0.70866141732283472" top="0.74803149606299213" bottom="0.74803149606299213" header="0.31496062992125984" footer="0.31496062992125984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2"/>
  <sheetViews>
    <sheetView view="pageBreakPreview" zoomScale="120" zoomScaleNormal="100" zoomScaleSheetLayoutView="120" workbookViewId="0">
      <selection activeCell="A14" sqref="A14"/>
    </sheetView>
  </sheetViews>
  <sheetFormatPr defaultColWidth="21.5" defaultRowHeight="12"/>
  <cols>
    <col min="1" max="1" width="75.83203125" style="5" customWidth="1"/>
    <col min="2" max="2" width="10.83203125" style="120" customWidth="1"/>
    <col min="3" max="4" width="13.5" style="5" customWidth="1"/>
    <col min="5" max="16384" width="21.5" style="5"/>
  </cols>
  <sheetData>
    <row r="1" spans="1:7" ht="12.75" customHeight="1">
      <c r="A1" s="15" t="s">
        <v>0</v>
      </c>
      <c r="B1" s="133"/>
      <c r="E1" s="14"/>
    </row>
    <row r="2" spans="1:7" ht="12.75" customHeight="1">
      <c r="A2" s="15" t="s">
        <v>29</v>
      </c>
      <c r="B2" s="133"/>
      <c r="E2" s="14"/>
    </row>
    <row r="3" spans="1:7" ht="12.75" customHeight="1">
      <c r="A3" s="14" t="s">
        <v>107</v>
      </c>
      <c r="B3" s="131"/>
      <c r="E3" s="14"/>
    </row>
    <row r="4" spans="1:7" ht="12.75" customHeight="1">
      <c r="A4" s="5" t="s">
        <v>2</v>
      </c>
      <c r="E4" s="14"/>
    </row>
    <row r="5" spans="1:7" ht="12.75" customHeight="1">
      <c r="C5" s="235" t="s">
        <v>104</v>
      </c>
      <c r="D5" s="235"/>
    </row>
    <row r="6" spans="1:7" ht="12.75" customHeight="1">
      <c r="A6" s="155"/>
      <c r="B6" s="156"/>
      <c r="C6" s="235"/>
      <c r="D6" s="235"/>
    </row>
    <row r="7" spans="1:7" ht="12.75" customHeight="1">
      <c r="A7" s="4"/>
      <c r="B7" s="108"/>
      <c r="C7" s="157">
        <v>2023</v>
      </c>
      <c r="D7" s="158">
        <v>2022</v>
      </c>
      <c r="E7" s="14"/>
      <c r="G7" s="14"/>
    </row>
    <row r="8" spans="1:7" ht="12.75" customHeight="1">
      <c r="A8" s="172" t="s">
        <v>74</v>
      </c>
      <c r="B8" s="173"/>
      <c r="C8" s="174">
        <v>302</v>
      </c>
      <c r="D8" s="175">
        <v>-287</v>
      </c>
      <c r="E8" s="14"/>
    </row>
    <row r="9" spans="1:7" ht="12.75" customHeight="1">
      <c r="A9" s="170" t="s">
        <v>30</v>
      </c>
      <c r="B9" s="133"/>
      <c r="C9" s="71"/>
      <c r="D9" s="65"/>
      <c r="E9" s="14"/>
    </row>
    <row r="10" spans="1:7" ht="12.75" customHeight="1">
      <c r="A10" s="145" t="s">
        <v>31</v>
      </c>
      <c r="B10" s="135"/>
      <c r="C10" s="71"/>
      <c r="D10" s="65"/>
      <c r="E10" s="14"/>
    </row>
    <row r="11" spans="1:7" ht="12.75" customHeight="1">
      <c r="A11" s="146" t="s">
        <v>32</v>
      </c>
      <c r="B11" s="135"/>
      <c r="C11" s="71"/>
      <c r="D11" s="65"/>
      <c r="E11" s="14"/>
    </row>
    <row r="12" spans="1:7" ht="12.75" customHeight="1">
      <c r="A12" s="147" t="s">
        <v>131</v>
      </c>
      <c r="B12" s="131"/>
      <c r="C12" s="25">
        <v>8</v>
      </c>
      <c r="D12" s="41">
        <v>38</v>
      </c>
      <c r="E12" s="14"/>
    </row>
    <row r="13" spans="1:7" ht="12.75" customHeight="1">
      <c r="A13" s="147" t="s">
        <v>120</v>
      </c>
      <c r="B13" s="131"/>
      <c r="C13" s="25">
        <v>16</v>
      </c>
      <c r="D13" s="41">
        <v>6</v>
      </c>
      <c r="E13" s="14"/>
    </row>
    <row r="14" spans="1:7" ht="12.75" customHeight="1">
      <c r="A14" s="148" t="s">
        <v>15</v>
      </c>
      <c r="B14" s="131"/>
      <c r="C14" s="25">
        <v>-6</v>
      </c>
      <c r="D14" s="41">
        <v>-12</v>
      </c>
      <c r="E14" s="14"/>
    </row>
    <row r="15" spans="1:7" ht="12.75" customHeight="1">
      <c r="A15" s="124"/>
      <c r="B15" s="136"/>
      <c r="C15" s="26">
        <f>SUM(C12:C14)</f>
        <v>18</v>
      </c>
      <c r="D15" s="48">
        <f>SUM(D12:D14)</f>
        <v>32</v>
      </c>
      <c r="E15" s="14"/>
    </row>
    <row r="16" spans="1:7" ht="12.75" customHeight="1">
      <c r="A16" s="146" t="s">
        <v>96</v>
      </c>
      <c r="B16" s="135"/>
      <c r="C16" s="70"/>
      <c r="D16" s="64"/>
      <c r="E16" s="14"/>
    </row>
    <row r="17" spans="1:6" ht="12.75" customHeight="1">
      <c r="A17" s="147" t="s">
        <v>67</v>
      </c>
      <c r="B17" s="131"/>
      <c r="C17" s="25">
        <v>8</v>
      </c>
      <c r="D17" s="41">
        <v>-14</v>
      </c>
      <c r="E17" s="14"/>
    </row>
    <row r="18" spans="1:6" ht="12.75" customHeight="1">
      <c r="A18" s="149" t="s">
        <v>33</v>
      </c>
      <c r="B18" s="134"/>
      <c r="C18" s="70"/>
      <c r="D18" s="64"/>
      <c r="E18" s="14"/>
    </row>
    <row r="19" spans="1:6" ht="12.75" customHeight="1">
      <c r="A19" s="150" t="s">
        <v>34</v>
      </c>
      <c r="B19" s="137"/>
      <c r="C19" s="27">
        <v>0</v>
      </c>
      <c r="D19" s="53">
        <v>0</v>
      </c>
      <c r="E19" s="14"/>
    </row>
    <row r="20" spans="1:6" ht="12.75" customHeight="1">
      <c r="A20" s="151" t="s">
        <v>35</v>
      </c>
      <c r="B20" s="133"/>
      <c r="C20" s="71"/>
      <c r="D20" s="65"/>
      <c r="E20" s="14"/>
    </row>
    <row r="21" spans="1:6" ht="12.75" customHeight="1">
      <c r="A21" s="146" t="s">
        <v>71</v>
      </c>
      <c r="B21" s="135"/>
      <c r="C21" s="71"/>
      <c r="D21" s="65"/>
      <c r="E21" s="14"/>
    </row>
    <row r="22" spans="1:6" ht="12.75" customHeight="1">
      <c r="A22" s="148" t="s">
        <v>132</v>
      </c>
      <c r="B22" s="99"/>
      <c r="C22" s="27">
        <v>-4</v>
      </c>
      <c r="D22" s="53">
        <v>-3</v>
      </c>
      <c r="E22" s="14"/>
    </row>
    <row r="23" spans="1:6" ht="12.75" customHeight="1">
      <c r="A23" s="152" t="s">
        <v>36</v>
      </c>
      <c r="B23" s="133"/>
      <c r="C23" s="71"/>
      <c r="D23" s="65"/>
      <c r="E23" s="14"/>
    </row>
    <row r="24" spans="1:6" ht="12.75" customHeight="1">
      <c r="A24" s="147" t="s">
        <v>66</v>
      </c>
      <c r="B24" s="131"/>
      <c r="C24" s="25">
        <v>-47</v>
      </c>
      <c r="D24" s="41">
        <v>467</v>
      </c>
      <c r="E24" s="14"/>
    </row>
    <row r="25" spans="1:6" ht="12.75" customHeight="1">
      <c r="A25" s="122" t="s">
        <v>37</v>
      </c>
      <c r="B25" s="138"/>
      <c r="C25" s="26">
        <f>SUM(C15+C17+C19+C22+C24)</f>
        <v>-25</v>
      </c>
      <c r="D25" s="48">
        <f>SUM(D15+D17+D19+D22+D24)</f>
        <v>482</v>
      </c>
      <c r="E25" s="14"/>
    </row>
    <row r="26" spans="1:6" ht="12.75" customHeight="1" thickBot="1">
      <c r="A26" s="123" t="s">
        <v>102</v>
      </c>
      <c r="B26" s="139"/>
      <c r="C26" s="171">
        <f>C25+C8</f>
        <v>277</v>
      </c>
      <c r="D26" s="55">
        <f>D25+D8</f>
        <v>195</v>
      </c>
      <c r="E26" s="14"/>
    </row>
    <row r="27" spans="1:6" ht="12.75" customHeight="1">
      <c r="A27" s="125" t="s">
        <v>102</v>
      </c>
      <c r="B27" s="140"/>
      <c r="C27" s="34"/>
      <c r="D27" s="16"/>
      <c r="E27" s="14"/>
    </row>
    <row r="28" spans="1:6" ht="12.75" customHeight="1">
      <c r="A28" s="153" t="s">
        <v>97</v>
      </c>
      <c r="B28" s="90"/>
      <c r="C28" s="34">
        <v>277</v>
      </c>
      <c r="D28" s="16">
        <v>195</v>
      </c>
      <c r="E28" s="14"/>
    </row>
    <row r="29" spans="1:6" ht="12.75" customHeight="1">
      <c r="A29" s="153" t="s">
        <v>133</v>
      </c>
      <c r="B29" s="90"/>
      <c r="C29" s="25">
        <v>0</v>
      </c>
      <c r="D29" s="41">
        <v>0</v>
      </c>
      <c r="E29" s="14"/>
    </row>
    <row r="30" spans="1:6" ht="12.75" customHeight="1" thickBot="1">
      <c r="A30" s="36"/>
      <c r="B30" s="106"/>
      <c r="C30" s="171">
        <f>C28+C29</f>
        <v>277</v>
      </c>
      <c r="D30" s="55">
        <f>D28+D29</f>
        <v>195</v>
      </c>
      <c r="E30" s="14"/>
    </row>
    <row r="31" spans="1:6" ht="12.75" customHeight="1">
      <c r="A31" s="234" t="s">
        <v>121</v>
      </c>
      <c r="B31" s="234"/>
      <c r="C31" s="234"/>
      <c r="D31" s="234"/>
      <c r="E31" s="14"/>
    </row>
    <row r="32" spans="1:6" ht="12.75">
      <c r="A32" s="87"/>
      <c r="B32" s="87"/>
      <c r="C32" s="87"/>
      <c r="D32" s="87"/>
      <c r="F32" s="86"/>
    </row>
    <row r="33" spans="1:5" ht="12.75" customHeight="1">
      <c r="A33" s="119" t="s">
        <v>114</v>
      </c>
      <c r="B33" s="141"/>
      <c r="C33" s="77"/>
      <c r="E33" s="14"/>
    </row>
    <row r="34" spans="1:5" ht="15" customHeight="1"/>
    <row r="35" spans="1:5" ht="15" customHeight="1">
      <c r="A35" s="82"/>
      <c r="B35" s="142"/>
    </row>
    <row r="36" spans="1:5" ht="15" customHeight="1">
      <c r="A36" s="81"/>
      <c r="B36" s="143"/>
    </row>
    <row r="37" spans="1:5" ht="15" customHeight="1">
      <c r="A37" s="80"/>
      <c r="B37" s="144"/>
    </row>
    <row r="38" spans="1:5" ht="15" customHeight="1"/>
    <row r="39" spans="1:5" ht="15" customHeight="1"/>
    <row r="40" spans="1:5" ht="15" customHeight="1"/>
    <row r="41" spans="1:5" ht="15" customHeight="1"/>
    <row r="42" spans="1:5" ht="15" customHeight="1"/>
    <row r="43" spans="1:5" ht="15" customHeight="1"/>
    <row r="44" spans="1:5" ht="15" customHeight="1"/>
    <row r="45" spans="1:5" ht="15" customHeight="1"/>
    <row r="46" spans="1:5" ht="15" customHeight="1"/>
    <row r="47" spans="1:5" ht="15" customHeight="1"/>
    <row r="48" spans="1:5" ht="15" customHeight="1"/>
    <row r="49" spans="1:1" ht="15" customHeight="1"/>
    <row r="50" spans="1:1" ht="15" customHeight="1">
      <c r="A50" s="120"/>
    </row>
    <row r="51" spans="1:1" ht="15" customHeight="1"/>
    <row r="52" spans="1:1" ht="15" customHeight="1"/>
    <row r="53" spans="1:1" ht="15" customHeight="1"/>
    <row r="54" spans="1:1" ht="15" customHeight="1"/>
    <row r="55" spans="1:1" ht="15" customHeight="1"/>
    <row r="56" spans="1:1" ht="15" customHeight="1"/>
    <row r="57" spans="1:1" ht="15" customHeight="1"/>
    <row r="58" spans="1:1" ht="15" customHeight="1"/>
    <row r="59" spans="1:1" ht="15" customHeight="1"/>
    <row r="60" spans="1:1" ht="15" customHeight="1"/>
    <row r="61" spans="1:1" ht="15" customHeight="1"/>
    <row r="62" spans="1:1" ht="15" customHeight="1"/>
    <row r="63" spans="1:1" ht="15" customHeight="1"/>
    <row r="64" spans="1:1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</sheetData>
  <mergeCells count="2">
    <mergeCell ref="A31:D31"/>
    <mergeCell ref="C5:D6"/>
  </mergeCells>
  <pageMargins left="0.70866141732283472" right="0.70866141732283472" top="0.74803149606299213" bottom="0.74803149606299213" header="0.31496062992125984" footer="0.31496062992125984"/>
  <pageSetup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98"/>
  <sheetViews>
    <sheetView view="pageBreakPreview" topLeftCell="A12" zoomScale="120" zoomScaleNormal="100" zoomScaleSheetLayoutView="120" workbookViewId="0">
      <selection activeCell="A37" sqref="A37"/>
    </sheetView>
  </sheetViews>
  <sheetFormatPr defaultColWidth="21.5" defaultRowHeight="12"/>
  <cols>
    <col min="1" max="1" width="75.83203125" style="14" customWidth="1"/>
    <col min="2" max="2" width="10.83203125" style="14" customWidth="1"/>
    <col min="3" max="4" width="14.83203125" style="14" customWidth="1"/>
    <col min="5" max="5" width="8" style="14" customWidth="1"/>
    <col min="6" max="16384" width="21.5" style="14"/>
  </cols>
  <sheetData>
    <row r="1" spans="1:5" ht="12.75" customHeight="1">
      <c r="A1" s="114" t="s">
        <v>0</v>
      </c>
      <c r="B1" s="114"/>
      <c r="C1" s="50"/>
      <c r="D1" s="50"/>
      <c r="E1" s="83"/>
    </row>
    <row r="2" spans="1:5" ht="12.75" customHeight="1">
      <c r="A2" s="114" t="s">
        <v>38</v>
      </c>
      <c r="B2" s="114"/>
      <c r="C2" s="114"/>
      <c r="D2" s="114"/>
      <c r="E2" s="83"/>
    </row>
    <row r="3" spans="1:5" ht="12.75" customHeight="1">
      <c r="A3" s="50" t="s">
        <v>107</v>
      </c>
      <c r="B3" s="114"/>
      <c r="C3" s="114"/>
      <c r="D3" s="114"/>
      <c r="E3" s="83"/>
    </row>
    <row r="4" spans="1:5" ht="12.75" customHeight="1">
      <c r="A4" s="50" t="s">
        <v>39</v>
      </c>
      <c r="B4" s="50"/>
      <c r="C4" s="50"/>
      <c r="D4" s="50"/>
      <c r="E4" s="83"/>
    </row>
    <row r="5" spans="1:5" ht="12.75" customHeight="1">
      <c r="A5" s="50" t="s">
        <v>2</v>
      </c>
      <c r="B5" s="50"/>
      <c r="C5" s="50"/>
      <c r="D5" s="50"/>
      <c r="E5" s="83"/>
    </row>
    <row r="6" spans="1:5" ht="12.75" customHeight="1">
      <c r="A6" s="35"/>
      <c r="B6" s="35"/>
      <c r="C6" s="179">
        <v>45016</v>
      </c>
      <c r="D6" s="180">
        <v>44926</v>
      </c>
      <c r="E6" s="83"/>
    </row>
    <row r="7" spans="1:5" ht="12.75" customHeight="1">
      <c r="A7" s="98"/>
      <c r="B7" s="99" t="s">
        <v>3</v>
      </c>
      <c r="C7" s="11">
        <v>2023</v>
      </c>
      <c r="D7" s="12">
        <v>2022</v>
      </c>
      <c r="E7" s="77"/>
    </row>
    <row r="8" spans="1:5" ht="12.75" customHeight="1">
      <c r="A8" s="100" t="s">
        <v>40</v>
      </c>
      <c r="B8" s="101"/>
      <c r="C8" s="176"/>
      <c r="D8" s="29"/>
      <c r="E8" s="83"/>
    </row>
    <row r="9" spans="1:5" ht="12.75" customHeight="1">
      <c r="A9" s="38" t="s">
        <v>41</v>
      </c>
      <c r="B9" s="90"/>
      <c r="C9" s="28">
        <v>1142</v>
      </c>
      <c r="D9" s="66">
        <v>1291</v>
      </c>
      <c r="E9" s="83"/>
    </row>
    <row r="10" spans="1:5" ht="12.75" customHeight="1">
      <c r="A10" s="38" t="s">
        <v>42</v>
      </c>
      <c r="B10" s="90"/>
      <c r="C10" s="13">
        <v>248</v>
      </c>
      <c r="D10" s="19">
        <v>252</v>
      </c>
      <c r="E10" s="83"/>
    </row>
    <row r="11" spans="1:5" ht="12.75" customHeight="1">
      <c r="A11" s="38" t="s">
        <v>68</v>
      </c>
      <c r="B11" s="90">
        <v>8</v>
      </c>
      <c r="C11" s="13">
        <v>68</v>
      </c>
      <c r="D11" s="19">
        <v>67</v>
      </c>
      <c r="E11" s="83"/>
    </row>
    <row r="12" spans="1:5" ht="12.75" customHeight="1">
      <c r="A12" s="38" t="s">
        <v>43</v>
      </c>
      <c r="B12" s="102">
        <v>9</v>
      </c>
      <c r="C12" s="13">
        <v>3717</v>
      </c>
      <c r="D12" s="19">
        <v>3322</v>
      </c>
      <c r="E12" s="83"/>
    </row>
    <row r="13" spans="1:5" ht="12.75" customHeight="1">
      <c r="A13" s="38" t="s">
        <v>44</v>
      </c>
      <c r="B13" s="102">
        <v>10</v>
      </c>
      <c r="C13" s="13">
        <v>56</v>
      </c>
      <c r="D13" s="19">
        <v>472</v>
      </c>
      <c r="E13" s="83"/>
    </row>
    <row r="14" spans="1:5" ht="12.75" customHeight="1">
      <c r="A14" s="38" t="s">
        <v>45</v>
      </c>
      <c r="B14" s="102">
        <v>11</v>
      </c>
      <c r="C14" s="13">
        <v>152</v>
      </c>
      <c r="D14" s="19">
        <v>181</v>
      </c>
      <c r="E14" s="83"/>
    </row>
    <row r="15" spans="1:5" ht="12.75" customHeight="1">
      <c r="A15" s="47" t="s">
        <v>46</v>
      </c>
      <c r="B15" s="103"/>
      <c r="C15" s="26">
        <f>SUM(C9:C14)</f>
        <v>5383</v>
      </c>
      <c r="D15" s="67">
        <f>SUM(D9:D14)</f>
        <v>5585</v>
      </c>
      <c r="E15" s="83"/>
    </row>
    <row r="16" spans="1:5" ht="12.75" customHeight="1">
      <c r="A16" s="104" t="s">
        <v>47</v>
      </c>
      <c r="B16" s="101"/>
      <c r="C16" s="13">
        <v>1335</v>
      </c>
      <c r="D16" s="19">
        <v>1214</v>
      </c>
      <c r="E16" s="83"/>
    </row>
    <row r="17" spans="1:5" ht="12.75" customHeight="1">
      <c r="A17" s="14" t="s">
        <v>48</v>
      </c>
      <c r="B17" s="90"/>
      <c r="C17" s="13">
        <v>3841</v>
      </c>
      <c r="D17" s="19">
        <v>3873</v>
      </c>
      <c r="E17" s="83"/>
    </row>
    <row r="18" spans="1:5" ht="12.75" customHeight="1">
      <c r="A18" s="14" t="s">
        <v>6</v>
      </c>
      <c r="B18" s="90"/>
      <c r="C18" s="13">
        <v>461</v>
      </c>
      <c r="D18" s="19">
        <v>381</v>
      </c>
      <c r="E18" s="83"/>
    </row>
    <row r="19" spans="1:5" ht="12.75" customHeight="1">
      <c r="A19" s="14" t="s">
        <v>44</v>
      </c>
      <c r="B19" s="102">
        <v>10</v>
      </c>
      <c r="C19" s="13">
        <v>1047</v>
      </c>
      <c r="D19" s="19">
        <v>899</v>
      </c>
      <c r="E19" s="83"/>
    </row>
    <row r="20" spans="1:5" ht="12.75" customHeight="1">
      <c r="A20" s="1" t="s">
        <v>45</v>
      </c>
      <c r="B20" s="105">
        <v>11</v>
      </c>
      <c r="C20" s="33">
        <v>374</v>
      </c>
      <c r="D20" s="20">
        <v>372</v>
      </c>
      <c r="E20" s="83"/>
    </row>
    <row r="21" spans="1:5" ht="12.75" customHeight="1">
      <c r="A21" s="47" t="s">
        <v>49</v>
      </c>
      <c r="B21" s="103"/>
      <c r="C21" s="26">
        <f>SUM(C16:C20)</f>
        <v>7058</v>
      </c>
      <c r="D21" s="67">
        <f>SUM(D16:D20)</f>
        <v>6739</v>
      </c>
      <c r="E21" s="83"/>
    </row>
    <row r="22" spans="1:5" ht="12.75" customHeight="1" thickBot="1">
      <c r="A22" s="36"/>
      <c r="B22" s="106"/>
      <c r="C22" s="171">
        <f>SUM(C15,C21)</f>
        <v>12441</v>
      </c>
      <c r="D22" s="21">
        <f>SUM(D15,D21)</f>
        <v>12324</v>
      </c>
      <c r="E22" s="83"/>
    </row>
    <row r="23" spans="1:5" ht="12.75" customHeight="1">
      <c r="A23" s="56" t="s">
        <v>50</v>
      </c>
      <c r="B23" s="107"/>
      <c r="C23" s="30"/>
      <c r="D23" s="22"/>
      <c r="E23" s="77"/>
    </row>
    <row r="24" spans="1:5" ht="12.75" customHeight="1">
      <c r="A24" s="14" t="s">
        <v>51</v>
      </c>
      <c r="B24" s="90"/>
      <c r="C24" s="23">
        <v>1555</v>
      </c>
      <c r="D24" s="18">
        <v>1286</v>
      </c>
      <c r="E24" s="83"/>
    </row>
    <row r="25" spans="1:5" ht="12.75" customHeight="1">
      <c r="A25" s="14" t="s">
        <v>52</v>
      </c>
      <c r="B25" s="102">
        <v>12</v>
      </c>
      <c r="C25" s="72">
        <v>80</v>
      </c>
      <c r="D25" s="19">
        <v>82</v>
      </c>
      <c r="E25" s="84"/>
    </row>
    <row r="26" spans="1:5" ht="12.75" customHeight="1">
      <c r="A26" s="14" t="s">
        <v>69</v>
      </c>
      <c r="B26" s="90">
        <v>8</v>
      </c>
      <c r="C26" s="72">
        <v>3290</v>
      </c>
      <c r="D26" s="19">
        <v>3290</v>
      </c>
      <c r="E26" s="84"/>
    </row>
    <row r="27" spans="1:5" ht="12.75" customHeight="1">
      <c r="A27" s="14" t="s">
        <v>75</v>
      </c>
      <c r="B27" s="102">
        <v>13</v>
      </c>
      <c r="C27" s="72">
        <v>329</v>
      </c>
      <c r="D27" s="19">
        <v>345</v>
      </c>
      <c r="E27" s="84"/>
    </row>
    <row r="28" spans="1:5" ht="12.75" customHeight="1">
      <c r="A28" s="14" t="s">
        <v>76</v>
      </c>
      <c r="B28" s="102">
        <v>14</v>
      </c>
      <c r="C28" s="85">
        <v>325</v>
      </c>
      <c r="D28" s="19">
        <v>434</v>
      </c>
      <c r="E28" s="84"/>
    </row>
    <row r="29" spans="1:5" ht="12.75" customHeight="1">
      <c r="A29" s="47" t="s">
        <v>53</v>
      </c>
      <c r="B29" s="103"/>
      <c r="C29" s="26">
        <f>SUM(C24:C28)</f>
        <v>5579</v>
      </c>
      <c r="D29" s="67">
        <f>SUM(D24:D28)</f>
        <v>5437</v>
      </c>
      <c r="E29" s="83"/>
    </row>
    <row r="30" spans="1:5" ht="12.75" customHeight="1">
      <c r="A30" s="104" t="s">
        <v>52</v>
      </c>
      <c r="B30" s="109">
        <v>12</v>
      </c>
      <c r="C30" s="72">
        <v>138</v>
      </c>
      <c r="D30" s="19">
        <v>152</v>
      </c>
      <c r="E30" s="83"/>
    </row>
    <row r="31" spans="1:5" ht="12.75" customHeight="1">
      <c r="A31" s="14" t="s">
        <v>69</v>
      </c>
      <c r="B31" s="90">
        <v>8</v>
      </c>
      <c r="C31" s="72">
        <v>1476</v>
      </c>
      <c r="D31" s="19">
        <v>1444</v>
      </c>
      <c r="E31" s="83"/>
    </row>
    <row r="32" spans="1:5" ht="12.75" customHeight="1">
      <c r="A32" s="14" t="s">
        <v>54</v>
      </c>
      <c r="B32" s="102">
        <v>15</v>
      </c>
      <c r="C32" s="72">
        <v>5579</v>
      </c>
      <c r="D32" s="19">
        <v>5980</v>
      </c>
      <c r="E32" s="83"/>
    </row>
    <row r="33" spans="1:5" ht="12.75" customHeight="1">
      <c r="A33" s="14" t="s">
        <v>36</v>
      </c>
      <c r="B33" s="90"/>
      <c r="C33" s="72">
        <v>646</v>
      </c>
      <c r="D33" s="19">
        <v>598</v>
      </c>
      <c r="E33" s="83"/>
    </row>
    <row r="34" spans="1:5" ht="12.75" customHeight="1">
      <c r="A34" s="14" t="s">
        <v>75</v>
      </c>
      <c r="B34" s="102">
        <v>13</v>
      </c>
      <c r="C34" s="72">
        <v>1196</v>
      </c>
      <c r="D34" s="19">
        <v>1207</v>
      </c>
      <c r="E34" s="83"/>
    </row>
    <row r="35" spans="1:5" ht="12.75" customHeight="1">
      <c r="A35" s="1" t="s">
        <v>76</v>
      </c>
      <c r="B35" s="105">
        <v>14</v>
      </c>
      <c r="C35" s="85">
        <v>275</v>
      </c>
      <c r="D35" s="20">
        <v>268</v>
      </c>
      <c r="E35" s="83"/>
    </row>
    <row r="36" spans="1:5" ht="12.75" customHeight="1">
      <c r="A36" s="47" t="s">
        <v>55</v>
      </c>
      <c r="B36" s="103"/>
      <c r="C36" s="26">
        <f>SUM(C30:C35)</f>
        <v>9310</v>
      </c>
      <c r="D36" s="20">
        <f>SUM(D30:D35)</f>
        <v>9649</v>
      </c>
      <c r="E36" s="83"/>
    </row>
    <row r="37" spans="1:5" ht="12.75" customHeight="1">
      <c r="A37" s="110"/>
      <c r="B37" s="103"/>
      <c r="C37" s="26">
        <f>SUM(C29,C36)</f>
        <v>14889</v>
      </c>
      <c r="D37" s="20">
        <f>SUM(D29,D36)</f>
        <v>15086</v>
      </c>
      <c r="E37" s="83"/>
    </row>
    <row r="38" spans="1:5" ht="12.75" customHeight="1">
      <c r="A38" s="100" t="s">
        <v>65</v>
      </c>
      <c r="B38" s="101"/>
      <c r="C38" s="31"/>
      <c r="D38" s="19"/>
      <c r="E38" s="83"/>
    </row>
    <row r="39" spans="1:5" ht="12.75" customHeight="1">
      <c r="A39" s="14" t="s">
        <v>56</v>
      </c>
      <c r="B39" s="90"/>
      <c r="C39" s="72">
        <v>-2448</v>
      </c>
      <c r="D39" s="20">
        <v>-2762</v>
      </c>
      <c r="E39" s="83"/>
    </row>
    <row r="40" spans="1:5" ht="12.75" customHeight="1" thickBot="1">
      <c r="A40" s="36"/>
      <c r="B40" s="106"/>
      <c r="C40" s="171">
        <f>SUM(C37,C39)</f>
        <v>12441</v>
      </c>
      <c r="D40" s="68">
        <f>SUM(D37,D39)</f>
        <v>12324</v>
      </c>
      <c r="E40" s="83"/>
    </row>
    <row r="41" spans="1:5" ht="12.75" customHeight="1">
      <c r="A41" s="182" t="s">
        <v>57</v>
      </c>
      <c r="B41" s="111">
        <v>19</v>
      </c>
      <c r="C41" s="112"/>
      <c r="D41" s="112"/>
      <c r="E41" s="83"/>
    </row>
    <row r="42" spans="1:5" ht="12.75" customHeight="1">
      <c r="A42" s="234"/>
      <c r="B42" s="234"/>
      <c r="C42" s="234"/>
      <c r="D42" s="234"/>
      <c r="E42" s="77"/>
    </row>
    <row r="43" spans="1:5" ht="12.75" customHeight="1">
      <c r="A43" s="238" t="s">
        <v>122</v>
      </c>
      <c r="B43" s="238"/>
      <c r="C43" s="238"/>
      <c r="D43" s="238"/>
      <c r="E43" s="83"/>
    </row>
    <row r="44" spans="1:5" ht="15" customHeight="1">
      <c r="A44" s="87"/>
      <c r="B44" s="87"/>
      <c r="C44" s="32"/>
      <c r="D44" s="87"/>
      <c r="E44" s="77"/>
    </row>
    <row r="46" spans="1:5" ht="15" customHeight="1"/>
    <row r="47" spans="1:5" ht="15" customHeight="1"/>
    <row r="48" spans="1:5" ht="15" customHeight="1">
      <c r="A48" s="237"/>
      <c r="B48" s="237"/>
      <c r="C48" s="237"/>
      <c r="D48" s="237"/>
    </row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</sheetData>
  <mergeCells count="3">
    <mergeCell ref="A48:D48"/>
    <mergeCell ref="A43:D43"/>
    <mergeCell ref="A42:D42"/>
  </mergeCells>
  <pageMargins left="0.70866141732283505" right="0.70866141732283505" top="0.74803149606299202" bottom="0.74803149606299202" header="0.31496062992126" footer="0.31496062992126"/>
  <pageSetup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454B-05DD-4F4E-9339-87C561CC457B}">
  <sheetPr>
    <pageSetUpPr fitToPage="1"/>
  </sheetPr>
  <dimension ref="A1:W73"/>
  <sheetViews>
    <sheetView showGridLines="0" view="pageBreakPreview" zoomScale="120" zoomScaleNormal="100" zoomScaleSheetLayoutView="120" workbookViewId="0">
      <selection sqref="A1:E1"/>
    </sheetView>
  </sheetViews>
  <sheetFormatPr defaultColWidth="21.5" defaultRowHeight="12.75"/>
  <cols>
    <col min="1" max="1" width="39.6640625" style="3" customWidth="1"/>
    <col min="2" max="2" width="0.83203125" style="3" customWidth="1"/>
    <col min="3" max="3" width="11.83203125" style="3" customWidth="1"/>
    <col min="4" max="4" width="0.83203125" style="3" customWidth="1"/>
    <col min="5" max="5" width="11.83203125" style="3" customWidth="1"/>
    <col min="6" max="6" width="0.83203125" style="3" customWidth="1"/>
    <col min="7" max="7" width="11.83203125" style="3" customWidth="1"/>
    <col min="8" max="8" width="0.83203125" style="3" customWidth="1"/>
    <col min="9" max="9" width="11.83203125" style="3" customWidth="1"/>
    <col min="10" max="10" width="0.83203125" style="3" customWidth="1"/>
    <col min="11" max="11" width="11.83203125" style="3" customWidth="1"/>
    <col min="12" max="12" width="1" style="3" customWidth="1"/>
    <col min="13" max="13" width="11.83203125" style="3" customWidth="1"/>
    <col min="14" max="14" width="0.83203125" style="3" customWidth="1"/>
    <col min="15" max="15" width="11.83203125" style="3" customWidth="1"/>
    <col min="16" max="16" width="0.83203125" style="3" customWidth="1"/>
    <col min="17" max="17" width="11.83203125" style="3" customWidth="1"/>
    <col min="18" max="18" width="0.83203125" style="3" customWidth="1"/>
    <col min="19" max="19" width="11.83203125" style="3" customWidth="1"/>
    <col min="20" max="20" width="0.83203125" style="3" customWidth="1"/>
    <col min="21" max="21" width="11.83203125" style="3" customWidth="1"/>
    <col min="22" max="22" width="1.6640625" style="3" customWidth="1"/>
    <col min="23" max="16384" width="21.5" style="3"/>
  </cols>
  <sheetData>
    <row r="1" spans="1:23" ht="12" customHeight="1">
      <c r="A1" s="239" t="s">
        <v>0</v>
      </c>
      <c r="B1" s="239"/>
      <c r="C1" s="239"/>
      <c r="D1" s="239"/>
      <c r="E1" s="239"/>
      <c r="F1" s="160"/>
      <c r="G1" s="160"/>
      <c r="L1" s="161"/>
      <c r="M1" s="161"/>
      <c r="N1" s="161"/>
      <c r="O1" s="161"/>
      <c r="P1" s="161"/>
      <c r="Q1" s="161"/>
      <c r="R1" s="161"/>
      <c r="S1" s="161"/>
      <c r="T1" s="161"/>
      <c r="U1" s="161"/>
      <c r="W1" s="78"/>
    </row>
    <row r="2" spans="1:23" ht="12" customHeight="1">
      <c r="A2" s="239" t="s">
        <v>58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161"/>
      <c r="O2" s="161"/>
      <c r="P2" s="161"/>
      <c r="Q2" s="161"/>
      <c r="R2" s="161"/>
      <c r="S2" s="161"/>
      <c r="T2" s="161"/>
      <c r="U2" s="161"/>
      <c r="W2" s="78"/>
    </row>
    <row r="3" spans="1:23" ht="12" customHeight="1">
      <c r="A3" s="14" t="s">
        <v>107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1"/>
      <c r="O3" s="161"/>
      <c r="P3" s="161"/>
      <c r="Q3" s="161"/>
      <c r="R3" s="161"/>
      <c r="S3" s="161"/>
      <c r="T3" s="161"/>
      <c r="U3" s="161"/>
      <c r="W3" s="78"/>
    </row>
    <row r="4" spans="1:23" ht="12" customHeight="1">
      <c r="A4" s="240" t="s">
        <v>108</v>
      </c>
      <c r="B4" s="240"/>
      <c r="C4" s="240"/>
      <c r="D4" s="240"/>
      <c r="E4" s="240"/>
      <c r="F4" s="79"/>
      <c r="G4" s="79"/>
      <c r="L4" s="161"/>
      <c r="M4" s="161"/>
      <c r="N4" s="161"/>
      <c r="O4" s="161"/>
      <c r="P4" s="161"/>
      <c r="Q4" s="161"/>
      <c r="R4" s="161"/>
      <c r="S4" s="161"/>
      <c r="T4" s="161"/>
      <c r="U4" s="161"/>
      <c r="W4" s="78"/>
    </row>
    <row r="5" spans="1:23" ht="12" customHeight="1">
      <c r="A5" s="240" t="s">
        <v>2</v>
      </c>
      <c r="B5" s="240"/>
      <c r="C5" s="240"/>
      <c r="D5" s="240"/>
      <c r="E5" s="240"/>
      <c r="F5" s="79"/>
      <c r="G5" s="79"/>
      <c r="L5" s="161"/>
      <c r="M5" s="161"/>
      <c r="N5" s="161"/>
      <c r="O5" s="161"/>
      <c r="P5" s="161"/>
      <c r="Q5" s="161"/>
      <c r="R5" s="161"/>
      <c r="S5" s="161"/>
      <c r="T5" s="161"/>
      <c r="U5" s="161"/>
      <c r="W5" s="78"/>
    </row>
    <row r="6" spans="1:23" s="207" customFormat="1" ht="12.95" customHeight="1">
      <c r="A6" s="206"/>
      <c r="B6" s="241" t="s">
        <v>56</v>
      </c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06"/>
      <c r="U6" s="206"/>
      <c r="W6" s="208"/>
    </row>
    <row r="7" spans="1:23" s="207" customFormat="1" ht="24" customHeight="1">
      <c r="A7" s="206"/>
      <c r="B7" s="242" t="s">
        <v>59</v>
      </c>
      <c r="C7" s="242"/>
      <c r="D7" s="242"/>
      <c r="E7" s="242"/>
      <c r="F7" s="242"/>
      <c r="G7" s="242"/>
      <c r="H7" s="209"/>
      <c r="I7" s="241" t="s">
        <v>136</v>
      </c>
      <c r="J7" s="241"/>
      <c r="K7" s="241"/>
      <c r="N7" s="241" t="s">
        <v>60</v>
      </c>
      <c r="O7" s="241"/>
      <c r="P7" s="241"/>
      <c r="Q7" s="241"/>
      <c r="R7" s="241"/>
      <c r="S7" s="241"/>
      <c r="T7" s="206"/>
      <c r="U7" s="206"/>
      <c r="W7" s="208"/>
    </row>
    <row r="8" spans="1:23" s="207" customFormat="1" ht="47.25" customHeight="1">
      <c r="A8" s="210"/>
      <c r="B8" s="246" t="s">
        <v>61</v>
      </c>
      <c r="C8" s="246"/>
      <c r="D8" s="246" t="s">
        <v>109</v>
      </c>
      <c r="E8" s="246"/>
      <c r="F8" s="246" t="s">
        <v>110</v>
      </c>
      <c r="G8" s="246"/>
      <c r="H8" s="243" t="s">
        <v>111</v>
      </c>
      <c r="I8" s="243"/>
      <c r="J8" s="246" t="s">
        <v>138</v>
      </c>
      <c r="K8" s="246"/>
      <c r="L8" s="243" t="s">
        <v>62</v>
      </c>
      <c r="M8" s="243"/>
      <c r="N8" s="246" t="s">
        <v>72</v>
      </c>
      <c r="O8" s="246"/>
      <c r="P8" s="246" t="s">
        <v>63</v>
      </c>
      <c r="Q8" s="246"/>
      <c r="R8" s="246" t="s">
        <v>33</v>
      </c>
      <c r="S8" s="246"/>
      <c r="T8" s="243" t="s">
        <v>112</v>
      </c>
      <c r="U8" s="243"/>
      <c r="V8" s="211"/>
      <c r="W8" s="208"/>
    </row>
    <row r="9" spans="1:23" s="207" customFormat="1" ht="12.95" customHeight="1">
      <c r="A9" s="212" t="s">
        <v>100</v>
      </c>
      <c r="B9" s="213"/>
      <c r="C9" s="183">
        <v>347</v>
      </c>
      <c r="D9" s="184"/>
      <c r="E9" s="183">
        <v>2615</v>
      </c>
      <c r="F9" s="184"/>
      <c r="G9" s="183">
        <v>11</v>
      </c>
      <c r="H9" s="184"/>
      <c r="I9" s="183">
        <v>-4161</v>
      </c>
      <c r="J9" s="184"/>
      <c r="K9" s="183">
        <v>-1992</v>
      </c>
      <c r="L9" s="184"/>
      <c r="M9" s="183">
        <v>491</v>
      </c>
      <c r="N9" s="184"/>
      <c r="O9" s="183">
        <v>-13</v>
      </c>
      <c r="P9" s="184"/>
      <c r="Q9" s="183">
        <v>-45</v>
      </c>
      <c r="R9" s="184"/>
      <c r="S9" s="183">
        <v>-15</v>
      </c>
      <c r="T9" s="184"/>
      <c r="U9" s="183">
        <v>-2762</v>
      </c>
      <c r="V9" s="196"/>
      <c r="W9" s="208"/>
    </row>
    <row r="10" spans="1:23" s="207" customFormat="1" ht="12.95" customHeight="1">
      <c r="A10" s="214" t="s">
        <v>84</v>
      </c>
      <c r="B10" s="21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216"/>
      <c r="W10" s="208"/>
    </row>
    <row r="11" spans="1:23" s="207" customFormat="1" ht="12.95" customHeight="1">
      <c r="A11" s="217" t="s">
        <v>83</v>
      </c>
      <c r="B11" s="206"/>
      <c r="C11" s="186">
        <v>0</v>
      </c>
      <c r="D11" s="185"/>
      <c r="E11" s="186">
        <v>0</v>
      </c>
      <c r="F11" s="185"/>
      <c r="G11" s="186">
        <v>0</v>
      </c>
      <c r="H11" s="185"/>
      <c r="I11" s="186">
        <v>302</v>
      </c>
      <c r="J11" s="185"/>
      <c r="K11" s="186">
        <v>0</v>
      </c>
      <c r="L11" s="185"/>
      <c r="M11" s="186">
        <v>0</v>
      </c>
      <c r="N11" s="185"/>
      <c r="O11" s="186">
        <v>0</v>
      </c>
      <c r="P11" s="185"/>
      <c r="Q11" s="186">
        <v>0</v>
      </c>
      <c r="R11" s="185"/>
      <c r="S11" s="186">
        <v>0</v>
      </c>
      <c r="T11" s="185"/>
      <c r="U11" s="186">
        <v>302</v>
      </c>
      <c r="V11" s="185"/>
      <c r="W11" s="208"/>
    </row>
    <row r="12" spans="1:23" s="207" customFormat="1" ht="12.95" customHeight="1">
      <c r="A12" s="218" t="s">
        <v>30</v>
      </c>
      <c r="B12" s="210"/>
      <c r="C12" s="186">
        <v>0</v>
      </c>
      <c r="D12" s="187"/>
      <c r="E12" s="186">
        <v>0</v>
      </c>
      <c r="F12" s="187"/>
      <c r="G12" s="186">
        <v>0</v>
      </c>
      <c r="H12" s="187"/>
      <c r="I12" s="186">
        <v>0</v>
      </c>
      <c r="J12" s="187"/>
      <c r="K12" s="186">
        <v>-47</v>
      </c>
      <c r="L12" s="187"/>
      <c r="M12" s="188">
        <v>0</v>
      </c>
      <c r="N12" s="187"/>
      <c r="O12" s="186">
        <v>4</v>
      </c>
      <c r="P12" s="187"/>
      <c r="Q12" s="186">
        <v>18</v>
      </c>
      <c r="R12" s="187"/>
      <c r="S12" s="186">
        <v>0</v>
      </c>
      <c r="T12" s="187"/>
      <c r="U12" s="186">
        <v>-25</v>
      </c>
      <c r="V12" s="187"/>
      <c r="W12" s="208"/>
    </row>
    <row r="13" spans="1:23" s="207" customFormat="1" ht="12.95" customHeight="1">
      <c r="A13" s="219"/>
      <c r="B13" s="219"/>
      <c r="C13" s="189">
        <f>SUM(C11:C12)</f>
        <v>0</v>
      </c>
      <c r="D13" s="190"/>
      <c r="E13" s="189">
        <f>SUM(E11:E12)</f>
        <v>0</v>
      </c>
      <c r="F13" s="190"/>
      <c r="G13" s="189">
        <f>SUM(G11:G12)</f>
        <v>0</v>
      </c>
      <c r="H13" s="190"/>
      <c r="I13" s="189">
        <f>SUM(I11:I12)</f>
        <v>302</v>
      </c>
      <c r="J13" s="190"/>
      <c r="K13" s="189">
        <f>SUM(K11:K12)</f>
        <v>-47</v>
      </c>
      <c r="L13" s="190"/>
      <c r="M13" s="189">
        <f>SUM(M11:M12)</f>
        <v>0</v>
      </c>
      <c r="N13" s="190"/>
      <c r="O13" s="189">
        <f>SUM(O11:O12)</f>
        <v>4</v>
      </c>
      <c r="P13" s="190"/>
      <c r="Q13" s="189">
        <f>SUM(Q11:Q12)</f>
        <v>18</v>
      </c>
      <c r="R13" s="190"/>
      <c r="S13" s="189">
        <f>SUM(S11:S12)</f>
        <v>0</v>
      </c>
      <c r="T13" s="190"/>
      <c r="U13" s="189">
        <f>SUM(U11:U12)</f>
        <v>277</v>
      </c>
      <c r="V13" s="190"/>
      <c r="W13" s="208"/>
    </row>
    <row r="14" spans="1:23" s="207" customFormat="1" ht="12.95" customHeight="1">
      <c r="A14" s="220" t="s">
        <v>98</v>
      </c>
      <c r="B14" s="206"/>
      <c r="C14" s="186">
        <v>0</v>
      </c>
      <c r="D14" s="185"/>
      <c r="E14" s="186">
        <v>0</v>
      </c>
      <c r="F14" s="185"/>
      <c r="G14" s="186">
        <v>0</v>
      </c>
      <c r="H14" s="185"/>
      <c r="I14" s="186">
        <v>-8</v>
      </c>
      <c r="J14" s="185"/>
      <c r="K14" s="186">
        <v>0</v>
      </c>
      <c r="L14" s="185"/>
      <c r="M14" s="186">
        <v>0</v>
      </c>
      <c r="N14" s="185"/>
      <c r="O14" s="186">
        <v>0</v>
      </c>
      <c r="P14" s="185"/>
      <c r="Q14" s="186">
        <v>0</v>
      </c>
      <c r="R14" s="185"/>
      <c r="S14" s="186">
        <v>0</v>
      </c>
      <c r="T14" s="185"/>
      <c r="U14" s="186">
        <v>-8</v>
      </c>
      <c r="V14" s="185"/>
      <c r="W14" s="208"/>
    </row>
    <row r="15" spans="1:23" s="207" customFormat="1" ht="12.95" customHeight="1">
      <c r="A15" s="220" t="s">
        <v>137</v>
      </c>
      <c r="B15" s="206"/>
      <c r="C15" s="186">
        <v>0</v>
      </c>
      <c r="D15" s="185"/>
      <c r="E15" s="186">
        <v>0</v>
      </c>
      <c r="F15" s="185"/>
      <c r="G15" s="186">
        <v>-11</v>
      </c>
      <c r="H15" s="185"/>
      <c r="I15" s="186">
        <v>0</v>
      </c>
      <c r="J15" s="185"/>
      <c r="K15" s="186">
        <v>0</v>
      </c>
      <c r="L15" s="185"/>
      <c r="M15" s="186">
        <v>11</v>
      </c>
      <c r="N15" s="185"/>
      <c r="O15" s="186">
        <v>0</v>
      </c>
      <c r="P15" s="185"/>
      <c r="Q15" s="186">
        <v>0</v>
      </c>
      <c r="R15" s="185"/>
      <c r="S15" s="186">
        <v>0</v>
      </c>
      <c r="T15" s="185"/>
      <c r="U15" s="186">
        <v>0</v>
      </c>
      <c r="V15" s="185"/>
      <c r="W15" s="208"/>
    </row>
    <row r="16" spans="1:23" s="207" customFormat="1" ht="12.95" customHeight="1">
      <c r="A16" s="220" t="s">
        <v>85</v>
      </c>
      <c r="B16" s="206"/>
      <c r="C16" s="186">
        <v>0</v>
      </c>
      <c r="D16" s="185"/>
      <c r="E16" s="186">
        <v>62</v>
      </c>
      <c r="F16" s="185"/>
      <c r="G16" s="186">
        <v>0</v>
      </c>
      <c r="H16" s="185"/>
      <c r="I16" s="186">
        <v>0</v>
      </c>
      <c r="J16" s="185"/>
      <c r="K16" s="186">
        <v>0</v>
      </c>
      <c r="L16" s="185"/>
      <c r="M16" s="186">
        <v>-21</v>
      </c>
      <c r="N16" s="185"/>
      <c r="O16" s="186">
        <v>0</v>
      </c>
      <c r="P16" s="185"/>
      <c r="Q16" s="186">
        <v>0</v>
      </c>
      <c r="R16" s="185"/>
      <c r="S16" s="186">
        <v>0</v>
      </c>
      <c r="T16" s="185"/>
      <c r="U16" s="186">
        <v>41</v>
      </c>
      <c r="V16" s="185"/>
      <c r="W16" s="208"/>
    </row>
    <row r="17" spans="1:23" s="207" customFormat="1" ht="12.95" customHeight="1">
      <c r="A17" s="220" t="s">
        <v>64</v>
      </c>
      <c r="B17" s="206"/>
      <c r="C17" s="186">
        <v>0</v>
      </c>
      <c r="D17" s="185"/>
      <c r="E17" s="186">
        <v>0</v>
      </c>
      <c r="F17" s="185"/>
      <c r="G17" s="186">
        <v>0</v>
      </c>
      <c r="H17" s="185"/>
      <c r="I17" s="186">
        <v>0</v>
      </c>
      <c r="J17" s="185"/>
      <c r="K17" s="186">
        <v>0</v>
      </c>
      <c r="L17" s="185"/>
      <c r="M17" s="186">
        <v>4</v>
      </c>
      <c r="N17" s="185"/>
      <c r="O17" s="186">
        <v>0</v>
      </c>
      <c r="P17" s="185"/>
      <c r="Q17" s="186">
        <v>0</v>
      </c>
      <c r="R17" s="185"/>
      <c r="S17" s="186">
        <v>0</v>
      </c>
      <c r="T17" s="185"/>
      <c r="U17" s="186">
        <v>4</v>
      </c>
      <c r="V17" s="185"/>
      <c r="W17" s="208"/>
    </row>
    <row r="18" spans="1:23" s="207" customFormat="1" ht="12.95" customHeight="1" thickBot="1">
      <c r="A18" s="221" t="s">
        <v>106</v>
      </c>
      <c r="B18" s="222"/>
      <c r="C18" s="191">
        <f>SUM(C14:C17,C9,C13)</f>
        <v>347</v>
      </c>
      <c r="D18" s="192"/>
      <c r="E18" s="191">
        <f>SUM(E14:E17,E9,E13)</f>
        <v>2677</v>
      </c>
      <c r="F18" s="192"/>
      <c r="G18" s="191">
        <f>SUM(G14:G17,G9,G13)</f>
        <v>0</v>
      </c>
      <c r="H18" s="192"/>
      <c r="I18" s="191">
        <f>SUM(I14:I17,I9,I13)</f>
        <v>-3867</v>
      </c>
      <c r="J18" s="192"/>
      <c r="K18" s="191">
        <f>SUM(K14:K17,K9,K13)</f>
        <v>-2039</v>
      </c>
      <c r="L18" s="192"/>
      <c r="M18" s="191">
        <f>SUM(M14:M17,M9,M13)</f>
        <v>485</v>
      </c>
      <c r="N18" s="192"/>
      <c r="O18" s="191">
        <f>SUM(O14:O17,O9,O13)</f>
        <v>-9</v>
      </c>
      <c r="P18" s="192"/>
      <c r="Q18" s="191">
        <f>SUM(Q14:Q17,Q9,Q13)</f>
        <v>-27</v>
      </c>
      <c r="R18" s="192"/>
      <c r="S18" s="191">
        <f>SUM(S14:S17,S9,S13)</f>
        <v>-15</v>
      </c>
      <c r="T18" s="192"/>
      <c r="U18" s="191">
        <f>SUM(U14:U17,U9,U13)</f>
        <v>-2448</v>
      </c>
      <c r="V18" s="192"/>
      <c r="W18" s="208"/>
    </row>
    <row r="19" spans="1:23" s="207" customFormat="1" ht="12.95" customHeight="1">
      <c r="A19" s="223"/>
      <c r="B19" s="224"/>
      <c r="C19" s="193"/>
      <c r="D19" s="194"/>
      <c r="E19" s="193"/>
      <c r="F19" s="194"/>
      <c r="G19" s="193"/>
      <c r="H19" s="194"/>
      <c r="I19" s="193"/>
      <c r="J19" s="194"/>
      <c r="K19" s="193"/>
      <c r="L19" s="194"/>
      <c r="M19" s="193"/>
      <c r="N19" s="194"/>
      <c r="O19" s="193"/>
      <c r="P19" s="194"/>
      <c r="Q19" s="193"/>
      <c r="R19" s="194"/>
      <c r="S19" s="193"/>
      <c r="T19" s="194"/>
      <c r="U19" s="193"/>
      <c r="V19" s="194"/>
      <c r="W19" s="208"/>
    </row>
    <row r="20" spans="1:23" s="207" customFormat="1" ht="12.95" customHeight="1">
      <c r="A20" s="225" t="s">
        <v>123</v>
      </c>
      <c r="B20" s="213"/>
      <c r="C20" s="195">
        <v>347</v>
      </c>
      <c r="D20" s="196"/>
      <c r="E20" s="195">
        <v>2643</v>
      </c>
      <c r="F20" s="196"/>
      <c r="G20" s="195">
        <v>11</v>
      </c>
      <c r="H20" s="196"/>
      <c r="I20" s="195">
        <v>-3984</v>
      </c>
      <c r="J20" s="196"/>
      <c r="K20" s="195">
        <v>-2557</v>
      </c>
      <c r="L20" s="196"/>
      <c r="M20" s="195">
        <v>475</v>
      </c>
      <c r="N20" s="196"/>
      <c r="O20" s="195">
        <v>13</v>
      </c>
      <c r="P20" s="196"/>
      <c r="Q20" s="195">
        <v>-22</v>
      </c>
      <c r="R20" s="196"/>
      <c r="S20" s="195">
        <v>-15</v>
      </c>
      <c r="T20" s="196"/>
      <c r="U20" s="195">
        <v>-3089</v>
      </c>
      <c r="V20" s="196"/>
      <c r="W20" s="208"/>
    </row>
    <row r="21" spans="1:23" s="207" customFormat="1" ht="12.95" customHeight="1">
      <c r="A21" s="220" t="s">
        <v>84</v>
      </c>
      <c r="B21" s="206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97"/>
      <c r="N21" s="185"/>
      <c r="O21" s="185"/>
      <c r="P21" s="185"/>
      <c r="Q21" s="185"/>
      <c r="R21" s="185"/>
      <c r="S21" s="185"/>
      <c r="T21" s="185"/>
      <c r="U21" s="186"/>
      <c r="V21" s="185"/>
      <c r="W21" s="208"/>
    </row>
    <row r="22" spans="1:23" s="207" customFormat="1" ht="12.95" customHeight="1">
      <c r="A22" s="217" t="s">
        <v>103</v>
      </c>
      <c r="B22" s="206"/>
      <c r="C22" s="197" t="s">
        <v>113</v>
      </c>
      <c r="D22" s="197"/>
      <c r="E22" s="197" t="s">
        <v>113</v>
      </c>
      <c r="F22" s="197"/>
      <c r="G22" s="197" t="s">
        <v>113</v>
      </c>
      <c r="H22" s="185"/>
      <c r="I22" s="186">
        <v>-287</v>
      </c>
      <c r="J22" s="185"/>
      <c r="K22" s="197" t="s">
        <v>113</v>
      </c>
      <c r="L22" s="185"/>
      <c r="M22" s="197">
        <v>0</v>
      </c>
      <c r="N22" s="185"/>
      <c r="O22" s="197">
        <v>0</v>
      </c>
      <c r="P22" s="185"/>
      <c r="Q22" s="197">
        <v>0</v>
      </c>
      <c r="R22" s="185"/>
      <c r="S22" s="197" t="s">
        <v>113</v>
      </c>
      <c r="T22" s="185"/>
      <c r="U22" s="186">
        <v>-287</v>
      </c>
      <c r="V22" s="185"/>
      <c r="W22" s="208"/>
    </row>
    <row r="23" spans="1:23" s="207" customFormat="1" ht="12.95" customHeight="1">
      <c r="A23" s="218" t="s">
        <v>30</v>
      </c>
      <c r="B23" s="210"/>
      <c r="C23" s="197" t="s">
        <v>113</v>
      </c>
      <c r="D23" s="198"/>
      <c r="E23" s="197" t="s">
        <v>113</v>
      </c>
      <c r="F23" s="198"/>
      <c r="G23" s="197" t="s">
        <v>113</v>
      </c>
      <c r="H23" s="187"/>
      <c r="I23" s="197" t="s">
        <v>113</v>
      </c>
      <c r="J23" s="187"/>
      <c r="K23" s="186">
        <v>467</v>
      </c>
      <c r="L23" s="187"/>
      <c r="M23" s="198" t="s">
        <v>113</v>
      </c>
      <c r="N23" s="187"/>
      <c r="O23" s="186">
        <v>-17</v>
      </c>
      <c r="P23" s="187"/>
      <c r="Q23" s="186">
        <v>32</v>
      </c>
      <c r="R23" s="187"/>
      <c r="S23" s="186">
        <v>0</v>
      </c>
      <c r="T23" s="187"/>
      <c r="U23" s="186">
        <v>482</v>
      </c>
      <c r="V23" s="187"/>
      <c r="W23" s="208"/>
    </row>
    <row r="24" spans="1:23" s="207" customFormat="1" ht="12.95" customHeight="1">
      <c r="A24" s="219"/>
      <c r="B24" s="219"/>
      <c r="C24" s="199">
        <f>SUM(C22:C23)</f>
        <v>0</v>
      </c>
      <c r="D24" s="199"/>
      <c r="E24" s="199">
        <f>SUM(E22:E23)</f>
        <v>0</v>
      </c>
      <c r="F24" s="199"/>
      <c r="G24" s="199">
        <f>SUM(G22:G23)</f>
        <v>0</v>
      </c>
      <c r="H24" s="190"/>
      <c r="I24" s="199">
        <f>SUM(I22:I23)</f>
        <v>-287</v>
      </c>
      <c r="J24" s="190"/>
      <c r="K24" s="199">
        <f>SUM(K22:K23)</f>
        <v>467</v>
      </c>
      <c r="L24" s="190"/>
      <c r="M24" s="199">
        <f>SUM(M22:M23)</f>
        <v>0</v>
      </c>
      <c r="N24" s="190"/>
      <c r="O24" s="199">
        <f>SUM(O22:O23)</f>
        <v>-17</v>
      </c>
      <c r="P24" s="190"/>
      <c r="Q24" s="199">
        <f>SUM(Q22:Q23)</f>
        <v>32</v>
      </c>
      <c r="R24" s="190"/>
      <c r="S24" s="199">
        <f>SUM(S22:S23)</f>
        <v>0</v>
      </c>
      <c r="T24" s="190"/>
      <c r="U24" s="189">
        <f>SUM(U22:U23)</f>
        <v>195</v>
      </c>
      <c r="V24" s="190"/>
      <c r="W24" s="208"/>
    </row>
    <row r="25" spans="1:23" s="207" customFormat="1" ht="12.95" customHeight="1">
      <c r="A25" s="220" t="s">
        <v>85</v>
      </c>
      <c r="B25" s="206"/>
      <c r="C25" s="186">
        <v>0</v>
      </c>
      <c r="D25" s="185"/>
      <c r="E25" s="186">
        <v>1</v>
      </c>
      <c r="F25" s="185"/>
      <c r="G25" s="186">
        <v>0</v>
      </c>
      <c r="H25" s="185"/>
      <c r="I25" s="186">
        <v>0</v>
      </c>
      <c r="J25" s="185"/>
      <c r="K25" s="186">
        <v>0</v>
      </c>
      <c r="L25" s="185"/>
      <c r="M25" s="186">
        <v>0</v>
      </c>
      <c r="N25" s="185"/>
      <c r="O25" s="186">
        <v>0</v>
      </c>
      <c r="P25" s="185"/>
      <c r="Q25" s="186">
        <v>0</v>
      </c>
      <c r="R25" s="185"/>
      <c r="S25" s="186">
        <v>0</v>
      </c>
      <c r="T25" s="185"/>
      <c r="U25" s="186">
        <v>1</v>
      </c>
      <c r="V25" s="185"/>
      <c r="W25" s="208"/>
    </row>
    <row r="26" spans="1:23" s="207" customFormat="1" ht="12.75" customHeight="1">
      <c r="A26" s="226" t="s">
        <v>98</v>
      </c>
      <c r="B26" s="206"/>
      <c r="C26" s="186">
        <v>0</v>
      </c>
      <c r="D26" s="185"/>
      <c r="E26" s="186">
        <v>0</v>
      </c>
      <c r="F26" s="185"/>
      <c r="G26" s="186">
        <v>0</v>
      </c>
      <c r="H26" s="185"/>
      <c r="I26" s="186">
        <v>-7</v>
      </c>
      <c r="J26" s="185"/>
      <c r="K26" s="186">
        <v>0</v>
      </c>
      <c r="L26" s="185"/>
      <c r="M26" s="186">
        <v>0</v>
      </c>
      <c r="N26" s="185"/>
      <c r="O26" s="186">
        <v>0</v>
      </c>
      <c r="P26" s="185"/>
      <c r="Q26" s="186">
        <v>0</v>
      </c>
      <c r="R26" s="185"/>
      <c r="S26" s="186">
        <v>0</v>
      </c>
      <c r="T26" s="185"/>
      <c r="U26" s="186">
        <v>-7</v>
      </c>
      <c r="V26" s="185"/>
      <c r="W26" s="208"/>
    </row>
    <row r="27" spans="1:23" s="207" customFormat="1" ht="12.95" customHeight="1">
      <c r="A27" s="220" t="s">
        <v>115</v>
      </c>
      <c r="B27" s="206"/>
      <c r="C27" s="186">
        <v>0</v>
      </c>
      <c r="D27" s="185"/>
      <c r="E27" s="186">
        <v>-20</v>
      </c>
      <c r="F27" s="185"/>
      <c r="G27" s="186">
        <v>0</v>
      </c>
      <c r="H27" s="185"/>
      <c r="I27" s="186">
        <v>0</v>
      </c>
      <c r="J27" s="185"/>
      <c r="K27" s="186">
        <v>0</v>
      </c>
      <c r="L27" s="185"/>
      <c r="M27" s="186">
        <v>0</v>
      </c>
      <c r="N27" s="185"/>
      <c r="O27" s="186">
        <v>0</v>
      </c>
      <c r="P27" s="185"/>
      <c r="Q27" s="186">
        <v>0</v>
      </c>
      <c r="R27" s="185"/>
      <c r="S27" s="186">
        <v>0</v>
      </c>
      <c r="T27" s="185"/>
      <c r="U27" s="186">
        <v>-20</v>
      </c>
      <c r="V27" s="185"/>
      <c r="W27" s="208"/>
    </row>
    <row r="28" spans="1:23" s="207" customFormat="1" ht="12.95" customHeight="1">
      <c r="A28" s="220" t="s">
        <v>64</v>
      </c>
      <c r="B28" s="227"/>
      <c r="C28" s="188">
        <v>0</v>
      </c>
      <c r="D28" s="187"/>
      <c r="E28" s="188">
        <v>0</v>
      </c>
      <c r="F28" s="187"/>
      <c r="G28" s="188">
        <v>0</v>
      </c>
      <c r="H28" s="187"/>
      <c r="I28" s="188">
        <v>0</v>
      </c>
      <c r="J28" s="187"/>
      <c r="K28" s="188">
        <v>0</v>
      </c>
      <c r="L28" s="187"/>
      <c r="M28" s="188">
        <v>4</v>
      </c>
      <c r="N28" s="187"/>
      <c r="O28" s="188">
        <v>0</v>
      </c>
      <c r="P28" s="187"/>
      <c r="Q28" s="188">
        <v>0</v>
      </c>
      <c r="R28" s="187"/>
      <c r="S28" s="188">
        <v>0</v>
      </c>
      <c r="T28" s="187"/>
      <c r="U28" s="188">
        <v>4</v>
      </c>
      <c r="V28" s="187"/>
      <c r="W28" s="208"/>
    </row>
    <row r="29" spans="1:23" s="207" customFormat="1" ht="15" customHeight="1" thickBot="1">
      <c r="A29" s="228" t="s">
        <v>105</v>
      </c>
      <c r="B29" s="229"/>
      <c r="C29" s="200">
        <f>SUM(C25:C28,C24,C20)</f>
        <v>347</v>
      </c>
      <c r="D29" s="200"/>
      <c r="E29" s="200">
        <f>SUM(E25:E28,E24,E20)</f>
        <v>2624</v>
      </c>
      <c r="F29" s="200"/>
      <c r="G29" s="200">
        <f>SUM(G25:G28,G24,G20)</f>
        <v>11</v>
      </c>
      <c r="H29" s="200"/>
      <c r="I29" s="200">
        <f>SUM(I25:I28,I24,I20)</f>
        <v>-4278</v>
      </c>
      <c r="J29" s="200"/>
      <c r="K29" s="200">
        <f>SUM(K25:K28,K24,K20)</f>
        <v>-2090</v>
      </c>
      <c r="L29" s="200"/>
      <c r="M29" s="200">
        <f>SUM(M25:M28,M24,M20)</f>
        <v>479</v>
      </c>
      <c r="N29" s="200"/>
      <c r="O29" s="200">
        <f>SUM(O25:O28,O24,O20)</f>
        <v>-4</v>
      </c>
      <c r="P29" s="200"/>
      <c r="Q29" s="200">
        <f>SUM(Q25:Q28,Q24,Q20)</f>
        <v>10</v>
      </c>
      <c r="R29" s="201"/>
      <c r="S29" s="200">
        <f>SUM(S25:S28,S24,S20)</f>
        <v>-15</v>
      </c>
      <c r="T29" s="201"/>
      <c r="U29" s="200">
        <f>SUM(U25:U28,U24,U20)</f>
        <v>-2916</v>
      </c>
      <c r="V29" s="201"/>
      <c r="W29" s="208"/>
    </row>
    <row r="30" spans="1:23" s="204" customFormat="1" ht="12.75" customHeight="1">
      <c r="A30" s="244" t="s">
        <v>124</v>
      </c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162"/>
      <c r="W30" s="202"/>
    </row>
    <row r="31" spans="1:23" s="204" customFormat="1" ht="12.75" customHeight="1">
      <c r="A31" s="163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205"/>
      <c r="S31" s="205"/>
      <c r="T31" s="205"/>
      <c r="U31" s="205"/>
      <c r="V31" s="24"/>
      <c r="W31" s="202"/>
    </row>
    <row r="32" spans="1:23" s="203" customFormat="1" ht="12.75" customHeight="1">
      <c r="A32" s="247" t="s">
        <v>114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W32" s="202"/>
    </row>
    <row r="33" spans="1:7" ht="15" customHeight="1"/>
    <row r="34" spans="1:7" ht="15" customHeight="1"/>
    <row r="35" spans="1:7" ht="15" customHeight="1"/>
    <row r="36" spans="1:7" ht="15" customHeight="1"/>
    <row r="37" spans="1:7" ht="15" customHeight="1"/>
    <row r="38" spans="1:7" ht="15" customHeight="1"/>
    <row r="39" spans="1:7" ht="15" customHeight="1"/>
    <row r="40" spans="1:7" ht="15" customHeight="1"/>
    <row r="41" spans="1:7" ht="15" customHeight="1"/>
    <row r="42" spans="1:7" ht="15" customHeight="1">
      <c r="A42" s="245"/>
      <c r="B42" s="245"/>
      <c r="C42" s="245"/>
      <c r="D42" s="245"/>
      <c r="E42" s="245"/>
      <c r="F42" s="245"/>
      <c r="G42" s="245"/>
    </row>
    <row r="43" spans="1:7" ht="15" customHeight="1"/>
    <row r="44" spans="1:7" ht="15" customHeight="1"/>
    <row r="45" spans="1:7" ht="15" customHeight="1"/>
    <row r="46" spans="1:7" ht="15" customHeight="1"/>
    <row r="47" spans="1:7" ht="15" customHeight="1"/>
    <row r="48" spans="1:7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</sheetData>
  <mergeCells count="21">
    <mergeCell ref="T8:U8"/>
    <mergeCell ref="A30:U30"/>
    <mergeCell ref="A42:G42"/>
    <mergeCell ref="L8:M8"/>
    <mergeCell ref="N8:O8"/>
    <mergeCell ref="P8:Q8"/>
    <mergeCell ref="R8:S8"/>
    <mergeCell ref="B8:C8"/>
    <mergeCell ref="D8:E8"/>
    <mergeCell ref="F8:G8"/>
    <mergeCell ref="H8:I8"/>
    <mergeCell ref="J8:K8"/>
    <mergeCell ref="A32:U32"/>
    <mergeCell ref="A1:E1"/>
    <mergeCell ref="A2:M2"/>
    <mergeCell ref="A5:E5"/>
    <mergeCell ref="B6:S6"/>
    <mergeCell ref="B7:G7"/>
    <mergeCell ref="I7:K7"/>
    <mergeCell ref="N7:S7"/>
    <mergeCell ref="A4:E4"/>
  </mergeCells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4"/>
  <sheetViews>
    <sheetView view="pageBreakPreview" zoomScale="130" zoomScaleNormal="100" zoomScaleSheetLayoutView="130" workbookViewId="0">
      <selection activeCell="F33" sqref="F33"/>
    </sheetView>
  </sheetViews>
  <sheetFormatPr defaultColWidth="21.5" defaultRowHeight="12.75"/>
  <cols>
    <col min="1" max="1" width="78.33203125" style="89" customWidth="1"/>
    <col min="2" max="2" width="10.6640625" style="89" customWidth="1"/>
    <col min="3" max="4" width="13.1640625" style="89" customWidth="1"/>
    <col min="5" max="16384" width="21.5" style="89"/>
  </cols>
  <sheetData>
    <row r="1" spans="1:5" ht="12.75" customHeight="1">
      <c r="A1" s="88" t="s">
        <v>0</v>
      </c>
      <c r="E1" s="113"/>
    </row>
    <row r="2" spans="1:5" ht="12.75" customHeight="1">
      <c r="A2" s="88" t="s">
        <v>1</v>
      </c>
      <c r="B2" s="114"/>
      <c r="E2" s="113"/>
    </row>
    <row r="3" spans="1:5" ht="12.75" customHeight="1">
      <c r="A3" s="14" t="s">
        <v>107</v>
      </c>
      <c r="B3" s="114"/>
      <c r="E3" s="113"/>
    </row>
    <row r="4" spans="1:5" ht="12.75" customHeight="1">
      <c r="A4" s="14" t="s">
        <v>2</v>
      </c>
      <c r="C4" s="181"/>
      <c r="D4" s="181"/>
      <c r="E4" s="113"/>
    </row>
    <row r="5" spans="1:5" ht="12.75" customHeight="1">
      <c r="A5" s="14"/>
      <c r="C5" s="235" t="s">
        <v>104</v>
      </c>
      <c r="D5" s="235"/>
      <c r="E5" s="113"/>
    </row>
    <row r="6" spans="1:5" ht="12.75" customHeight="1">
      <c r="A6" s="39"/>
      <c r="B6" s="114"/>
      <c r="C6" s="235"/>
      <c r="D6" s="235"/>
      <c r="E6" s="113"/>
    </row>
    <row r="7" spans="1:5" ht="12.75" customHeight="1">
      <c r="A7" s="98"/>
      <c r="B7" s="99" t="s">
        <v>3</v>
      </c>
      <c r="C7" s="11">
        <v>2023</v>
      </c>
      <c r="D7" s="12">
        <v>2022</v>
      </c>
      <c r="E7" s="113"/>
    </row>
    <row r="8" spans="1:5" ht="12.75" customHeight="1">
      <c r="A8" s="88" t="s">
        <v>4</v>
      </c>
      <c r="B8" s="154"/>
      <c r="C8" s="177"/>
      <c r="D8" s="154"/>
      <c r="E8" s="113"/>
    </row>
    <row r="9" spans="1:5" ht="12.75" customHeight="1">
      <c r="A9" s="14" t="s">
        <v>117</v>
      </c>
      <c r="B9" s="75"/>
      <c r="C9" s="34">
        <v>302</v>
      </c>
      <c r="D9" s="16">
        <v>-287</v>
      </c>
      <c r="E9" s="113"/>
    </row>
    <row r="10" spans="1:5" ht="12.75" customHeight="1">
      <c r="A10" s="14" t="s">
        <v>92</v>
      </c>
      <c r="B10" s="126"/>
      <c r="C10" s="25">
        <v>0</v>
      </c>
      <c r="D10" s="41">
        <v>0</v>
      </c>
      <c r="E10" s="113"/>
    </row>
    <row r="11" spans="1:5" ht="12.75" customHeight="1">
      <c r="A11" s="14" t="s">
        <v>5</v>
      </c>
      <c r="B11" s="126"/>
      <c r="C11" s="72"/>
      <c r="D11" s="42"/>
      <c r="E11" s="113"/>
    </row>
    <row r="12" spans="1:5" ht="12.75" customHeight="1">
      <c r="A12" s="43" t="s">
        <v>86</v>
      </c>
      <c r="B12" s="45"/>
      <c r="C12" s="25">
        <v>74</v>
      </c>
      <c r="D12" s="41">
        <v>92</v>
      </c>
      <c r="E12" s="113"/>
    </row>
    <row r="13" spans="1:5" ht="12.75" customHeight="1">
      <c r="A13" s="44" t="s">
        <v>139</v>
      </c>
      <c r="B13" s="45"/>
      <c r="C13" s="25">
        <v>0</v>
      </c>
      <c r="D13" s="41">
        <v>2</v>
      </c>
      <c r="E13" s="113"/>
    </row>
    <row r="14" spans="1:5" ht="12.75" customHeight="1">
      <c r="A14" s="44" t="s">
        <v>101</v>
      </c>
      <c r="B14" s="45"/>
      <c r="C14" s="25">
        <v>-86</v>
      </c>
      <c r="D14" s="41">
        <v>0</v>
      </c>
      <c r="E14" s="113"/>
    </row>
    <row r="15" spans="1:5" ht="12.75" customHeight="1">
      <c r="A15" s="44" t="s">
        <v>70</v>
      </c>
      <c r="B15" s="45">
        <v>16</v>
      </c>
      <c r="C15" s="25">
        <v>4</v>
      </c>
      <c r="D15" s="41">
        <v>4</v>
      </c>
      <c r="E15" s="113"/>
    </row>
    <row r="16" spans="1:5" ht="12.75" customHeight="1">
      <c r="A16" s="44" t="s">
        <v>140</v>
      </c>
      <c r="B16" s="45">
        <v>5</v>
      </c>
      <c r="C16" s="25">
        <v>38</v>
      </c>
      <c r="D16" s="41">
        <v>18</v>
      </c>
      <c r="E16" s="113"/>
    </row>
    <row r="17" spans="1:5" ht="12.75" customHeight="1">
      <c r="A17" s="1" t="s">
        <v>7</v>
      </c>
      <c r="B17" s="45">
        <v>17</v>
      </c>
      <c r="C17" s="25">
        <v>-494</v>
      </c>
      <c r="D17" s="41">
        <v>388</v>
      </c>
      <c r="E17" s="113"/>
    </row>
    <row r="18" spans="1:5" ht="12.75" customHeight="1">
      <c r="A18" s="40" t="s">
        <v>77</v>
      </c>
      <c r="B18" s="127"/>
      <c r="C18" s="178">
        <f>SUM(C9:C17)</f>
        <v>-162</v>
      </c>
      <c r="D18" s="46">
        <f>SUM(D9:D17)</f>
        <v>217</v>
      </c>
      <c r="E18" s="113"/>
    </row>
    <row r="19" spans="1:5" ht="12.75" customHeight="1">
      <c r="A19" s="14" t="s">
        <v>87</v>
      </c>
      <c r="B19" s="128"/>
      <c r="C19" s="25">
        <v>0</v>
      </c>
      <c r="D19" s="41">
        <v>0</v>
      </c>
      <c r="E19" s="113"/>
    </row>
    <row r="20" spans="1:5" ht="12.75" customHeight="1">
      <c r="A20" s="47" t="s">
        <v>78</v>
      </c>
      <c r="B20" s="129"/>
      <c r="C20" s="26">
        <f>C18-C19</f>
        <v>-162</v>
      </c>
      <c r="D20" s="48">
        <f>D18-D19</f>
        <v>217</v>
      </c>
      <c r="E20" s="113"/>
    </row>
    <row r="21" spans="1:5" ht="12.75" customHeight="1">
      <c r="A21" s="40" t="s">
        <v>8</v>
      </c>
      <c r="B21" s="127"/>
      <c r="C21" s="73"/>
      <c r="D21" s="49"/>
    </row>
    <row r="22" spans="1:5" ht="12.75" customHeight="1">
      <c r="A22" s="14" t="s">
        <v>9</v>
      </c>
      <c r="B22" s="128"/>
      <c r="C22" s="25">
        <v>-85</v>
      </c>
      <c r="D22" s="41">
        <v>-44</v>
      </c>
      <c r="E22" s="113"/>
    </row>
    <row r="23" spans="1:5" ht="12.75" customHeight="1">
      <c r="A23" s="14" t="s">
        <v>88</v>
      </c>
      <c r="B23" s="45">
        <v>10</v>
      </c>
      <c r="C23" s="25">
        <v>392</v>
      </c>
      <c r="D23" s="41">
        <v>9</v>
      </c>
      <c r="E23" s="113"/>
    </row>
    <row r="24" spans="1:5" ht="12.75" customHeight="1">
      <c r="A24" s="14" t="s">
        <v>125</v>
      </c>
      <c r="B24" s="45"/>
      <c r="C24" s="25">
        <v>95</v>
      </c>
      <c r="D24" s="41">
        <v>2</v>
      </c>
      <c r="E24" s="113"/>
    </row>
    <row r="25" spans="1:5" ht="12.75" customHeight="1">
      <c r="A25" s="14" t="s">
        <v>10</v>
      </c>
      <c r="B25" s="128"/>
      <c r="C25" s="25">
        <v>4</v>
      </c>
      <c r="D25" s="41">
        <v>-6</v>
      </c>
      <c r="E25" s="113"/>
    </row>
    <row r="26" spans="1:5" ht="12.75" customHeight="1">
      <c r="A26" s="40" t="s">
        <v>79</v>
      </c>
      <c r="B26" s="127"/>
      <c r="C26" s="178">
        <f>SUM(C22:C25)</f>
        <v>406</v>
      </c>
      <c r="D26" s="46">
        <f>SUM(D22:D25)</f>
        <v>-39</v>
      </c>
      <c r="E26" s="113"/>
    </row>
    <row r="27" spans="1:5" ht="12.75" customHeight="1">
      <c r="A27" s="14" t="s">
        <v>89</v>
      </c>
      <c r="B27" s="128"/>
      <c r="C27" s="25">
        <v>-8</v>
      </c>
      <c r="D27" s="41">
        <v>0</v>
      </c>
      <c r="E27" s="113"/>
    </row>
    <row r="28" spans="1:5" ht="12.75" customHeight="1">
      <c r="A28" s="47" t="s">
        <v>80</v>
      </c>
      <c r="B28" s="129"/>
      <c r="C28" s="26">
        <f>C26-C27</f>
        <v>414</v>
      </c>
      <c r="D28" s="48">
        <f>D26-D27</f>
        <v>-39</v>
      </c>
      <c r="E28" s="113"/>
    </row>
    <row r="29" spans="1:5" ht="12.75" customHeight="1">
      <c r="A29" s="40" t="s">
        <v>11</v>
      </c>
      <c r="B29" s="127"/>
      <c r="C29" s="73"/>
      <c r="D29" s="49"/>
    </row>
    <row r="30" spans="1:5" ht="12.75" customHeight="1">
      <c r="A30" s="14" t="s">
        <v>126</v>
      </c>
      <c r="B30" s="128"/>
      <c r="C30" s="25">
        <v>739</v>
      </c>
      <c r="D30" s="41">
        <v>0</v>
      </c>
    </row>
    <row r="31" spans="1:5" ht="12.75" customHeight="1">
      <c r="A31" s="14" t="s">
        <v>12</v>
      </c>
      <c r="B31" s="45">
        <v>15</v>
      </c>
      <c r="C31" s="25">
        <v>-1163</v>
      </c>
      <c r="D31" s="41">
        <v>-410</v>
      </c>
      <c r="E31" s="113"/>
    </row>
    <row r="32" spans="1:5" ht="12.75" customHeight="1">
      <c r="A32" s="50" t="s">
        <v>90</v>
      </c>
      <c r="B32" s="45"/>
      <c r="C32" s="25">
        <v>-5</v>
      </c>
      <c r="D32" s="41">
        <v>-5</v>
      </c>
      <c r="E32" s="113"/>
    </row>
    <row r="33" spans="1:5" ht="12.75" customHeight="1">
      <c r="A33" s="14" t="s">
        <v>73</v>
      </c>
      <c r="B33" s="45"/>
      <c r="C33" s="25">
        <v>-6</v>
      </c>
      <c r="D33" s="41">
        <v>-5</v>
      </c>
      <c r="E33" s="113"/>
    </row>
    <row r="34" spans="1:5">
      <c r="A34" s="14" t="s">
        <v>95</v>
      </c>
      <c r="B34" s="45"/>
      <c r="C34" s="25">
        <v>0</v>
      </c>
      <c r="D34" s="41">
        <v>-20</v>
      </c>
      <c r="E34" s="113"/>
    </row>
    <row r="35" spans="1:5">
      <c r="A35" s="14" t="s">
        <v>94</v>
      </c>
      <c r="B35" s="128"/>
      <c r="C35" s="25">
        <v>41</v>
      </c>
      <c r="D35" s="41">
        <v>1</v>
      </c>
      <c r="E35" s="113"/>
    </row>
    <row r="36" spans="1:5" ht="12.75" customHeight="1">
      <c r="A36" s="1" t="s">
        <v>10</v>
      </c>
      <c r="B36" s="45"/>
      <c r="C36" s="25">
        <v>1</v>
      </c>
      <c r="D36" s="41">
        <v>-8</v>
      </c>
      <c r="E36" s="113"/>
    </row>
    <row r="37" spans="1:5" ht="12.75" customHeight="1">
      <c r="A37" s="40" t="s">
        <v>81</v>
      </c>
      <c r="B37" s="73"/>
      <c r="C37" s="178">
        <f>SUM(C30:C36)</f>
        <v>-393</v>
      </c>
      <c r="D37" s="46">
        <f>SUM(D30:D36)</f>
        <v>-447</v>
      </c>
      <c r="E37" s="113"/>
    </row>
    <row r="38" spans="1:5" ht="12.75" customHeight="1">
      <c r="A38" s="14" t="s">
        <v>91</v>
      </c>
      <c r="B38" s="71"/>
      <c r="C38" s="25">
        <v>0</v>
      </c>
      <c r="D38" s="41">
        <v>0</v>
      </c>
      <c r="E38" s="113"/>
    </row>
    <row r="39" spans="1:5" ht="12.75" customHeight="1">
      <c r="A39" s="47" t="s">
        <v>82</v>
      </c>
      <c r="B39" s="115"/>
      <c r="C39" s="26">
        <f>C37-C38</f>
        <v>-393</v>
      </c>
      <c r="D39" s="48">
        <f>D37-D38</f>
        <v>-447</v>
      </c>
      <c r="E39" s="113"/>
    </row>
    <row r="40" spans="1:5" ht="12.75" customHeight="1">
      <c r="A40" s="51" t="s">
        <v>134</v>
      </c>
      <c r="B40" s="52"/>
      <c r="C40" s="27">
        <f>C18+C26+C37</f>
        <v>-149</v>
      </c>
      <c r="D40" s="53">
        <f>D18+D26+D37</f>
        <v>-269</v>
      </c>
      <c r="E40" s="113"/>
    </row>
    <row r="41" spans="1:5" ht="12.75" customHeight="1">
      <c r="A41" s="51" t="s">
        <v>127</v>
      </c>
      <c r="B41" s="52"/>
      <c r="C41" s="27">
        <v>1291</v>
      </c>
      <c r="D41" s="53">
        <v>1675</v>
      </c>
      <c r="E41" s="113"/>
    </row>
    <row r="42" spans="1:5" ht="12.75" customHeight="1" thickBot="1">
      <c r="A42" s="54" t="s">
        <v>116</v>
      </c>
      <c r="B42" s="52"/>
      <c r="C42" s="171">
        <f>SUM(C40:C41)</f>
        <v>1142</v>
      </c>
      <c r="D42" s="55">
        <f>SUM(D40:D41)</f>
        <v>1406</v>
      </c>
      <c r="E42" s="113"/>
    </row>
    <row r="43" spans="1:5" ht="12.75" customHeight="1">
      <c r="A43" s="56" t="s">
        <v>135</v>
      </c>
      <c r="B43" s="74"/>
      <c r="C43" s="74"/>
      <c r="D43" s="57"/>
      <c r="E43" s="113"/>
    </row>
    <row r="44" spans="1:5" ht="12.75" customHeight="1">
      <c r="A44" s="44" t="s">
        <v>13</v>
      </c>
      <c r="B44" s="75"/>
      <c r="C44" s="75"/>
      <c r="D44" s="58"/>
      <c r="E44" s="113"/>
    </row>
    <row r="45" spans="1:5" ht="12.75" customHeight="1">
      <c r="A45" s="59" t="s">
        <v>14</v>
      </c>
      <c r="B45" s="75"/>
      <c r="C45" s="34">
        <v>79</v>
      </c>
      <c r="D45" s="16">
        <v>88</v>
      </c>
      <c r="E45" s="113"/>
    </row>
    <row r="46" spans="1:5" ht="12.75" customHeight="1">
      <c r="A46" s="59" t="s">
        <v>15</v>
      </c>
      <c r="B46" s="75"/>
      <c r="C46" s="34">
        <v>3</v>
      </c>
      <c r="D46" s="16">
        <v>3</v>
      </c>
      <c r="E46" s="113"/>
    </row>
    <row r="47" spans="1:5" ht="12.75" customHeight="1">
      <c r="A47" s="44" t="s">
        <v>16</v>
      </c>
      <c r="B47" s="75"/>
      <c r="C47" s="75"/>
      <c r="D47" s="58"/>
      <c r="E47" s="113"/>
    </row>
    <row r="48" spans="1:5" ht="12.75" customHeight="1">
      <c r="A48" s="59" t="s">
        <v>14</v>
      </c>
      <c r="B48" s="75"/>
      <c r="C48" s="34">
        <v>12</v>
      </c>
      <c r="D48" s="16">
        <v>2</v>
      </c>
      <c r="E48" s="113"/>
    </row>
    <row r="49" spans="1:5" ht="12.75" customHeight="1" thickBot="1">
      <c r="A49" s="60" t="s">
        <v>15</v>
      </c>
      <c r="B49" s="37"/>
      <c r="C49" s="37">
        <v>0</v>
      </c>
      <c r="D49" s="116">
        <v>0</v>
      </c>
      <c r="E49" s="113"/>
    </row>
    <row r="50" spans="1:5" s="117" customFormat="1">
      <c r="A50" s="248" t="s">
        <v>128</v>
      </c>
      <c r="B50" s="248"/>
      <c r="C50" s="248"/>
      <c r="D50" s="248"/>
      <c r="E50" s="81"/>
    </row>
    <row r="51" spans="1:5" s="117" customFormat="1" ht="24" customHeight="1">
      <c r="A51" s="248" t="s">
        <v>142</v>
      </c>
      <c r="B51" s="248"/>
      <c r="C51" s="248"/>
      <c r="D51" s="248"/>
      <c r="E51" s="81"/>
    </row>
    <row r="52" spans="1:5" s="117" customFormat="1" ht="36" customHeight="1">
      <c r="A52" s="248" t="s">
        <v>141</v>
      </c>
      <c r="B52" s="248"/>
      <c r="C52" s="248"/>
      <c r="D52" s="248"/>
      <c r="E52" s="81"/>
    </row>
    <row r="53" spans="1:5" s="117" customFormat="1">
      <c r="A53" s="132"/>
      <c r="B53" s="132"/>
      <c r="C53" s="132"/>
      <c r="D53" s="132"/>
      <c r="E53" s="81"/>
    </row>
    <row r="54" spans="1:5">
      <c r="A54" s="32" t="s">
        <v>114</v>
      </c>
      <c r="B54" s="32"/>
      <c r="C54" s="92"/>
      <c r="E54" s="113"/>
    </row>
  </sheetData>
  <mergeCells count="4">
    <mergeCell ref="C5:D6"/>
    <mergeCell ref="A50:D50"/>
    <mergeCell ref="A51:D51"/>
    <mergeCell ref="A52:D52"/>
  </mergeCells>
  <pageMargins left="0.70866141732283472" right="0.70866141732283472" top="0.74803149606299213" bottom="0.74803149606299213" header="0.31496062992125984" footer="0.31496062992125984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Review Notes</vt:lpstr>
      <vt:lpstr>P&amp;L</vt:lpstr>
      <vt:lpstr>Comprehensive Income</vt:lpstr>
      <vt:lpstr>Balance Sheet</vt:lpstr>
      <vt:lpstr>Changes in Equity</vt:lpstr>
      <vt:lpstr>Cash Flows</vt:lpstr>
      <vt:lpstr>'Balance Sheet'!Print_Area</vt:lpstr>
      <vt:lpstr>'Cash Flows'!Print_Area</vt:lpstr>
      <vt:lpstr>'Changes in Equity'!Print_Area</vt:lpstr>
      <vt:lpstr>'Comprehensive Income'!Print_Area</vt:lpstr>
      <vt:lpstr>'P&amp;L'!Print_Area</vt:lpstr>
    </vt:vector>
  </TitlesOfParts>
  <Company>Workiva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BBD 9.30.2014 WB</dc:title>
  <dc:creator>Workiva - Sophie Cauchon</dc:creator>
  <cp:lastModifiedBy>Nathalie Hebert</cp:lastModifiedBy>
  <cp:lastPrinted>2022-10-20T13:29:58Z</cp:lastPrinted>
  <dcterms:created xsi:type="dcterms:W3CDTF">2015-04-28T15:30:46Z</dcterms:created>
  <dcterms:modified xsi:type="dcterms:W3CDTF">2023-04-26T15:05:32Z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